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30" windowWidth="18795" windowHeight="11760" firstSheet="10" activeTab="10"/>
  </bookViews>
  <sheets>
    <sheet name="Kennzahlen GB" sheetId="5" r:id="rId1"/>
    <sheet name="Key Figures GB" sheetId="6" r:id="rId2"/>
    <sheet name="Kennzahlen Q4 stand alone" sheetId="7" r:id="rId3"/>
    <sheet name="Key Figures Q4 stand alone" sheetId="8" r:id="rId4"/>
    <sheet name="Kennzahlen Q1-3" sheetId="9" r:id="rId5"/>
    <sheet name="Key Figures Q1-3" sheetId="10" r:id="rId6"/>
    <sheet name="Kennzahlen Q3 stand alone" sheetId="11" r:id="rId7"/>
    <sheet name="Key Figures Q3 stand alone" sheetId="12" r:id="rId8"/>
    <sheet name="Kennzahlen Q2 (1H)" sheetId="13" r:id="rId9"/>
    <sheet name="Key Figures Q2 (1H)" sheetId="15" r:id="rId10"/>
    <sheet name="Key Figures Q1" sheetId="19" r:id="rId11"/>
  </sheets>
  <externalReferences>
    <externalReference r:id="rId12"/>
  </externalReferences>
  <definedNames>
    <definedName name="_xlnm.Print_Area" localSheetId="0">'Kennzahlen GB'!$A$1:$I$42</definedName>
    <definedName name="_xlnm.Print_Area" localSheetId="4">'Kennzahlen Q1-3'!$A$1:$I$42</definedName>
    <definedName name="_xlnm.Print_Area" localSheetId="8">'Kennzahlen Q2 (1H)'!$A$1:$I$42</definedName>
    <definedName name="_xlnm.Print_Area" localSheetId="6">'Kennzahlen Q3 stand alone'!$A$1:$I$37</definedName>
    <definedName name="_xlnm.Print_Area" localSheetId="2">'Kennzahlen Q4 stand alone'!$A$1:$I$37</definedName>
    <definedName name="_xlnm.Print_Area" localSheetId="1">'Key Figures GB'!$A$1:$I$42</definedName>
    <definedName name="_xlnm.Print_Area" localSheetId="10">'Key Figures Q1'!$A$1:$I$42</definedName>
    <definedName name="_xlnm.Print_Area" localSheetId="5">'Key Figures Q1-3'!$A$1:$I$42</definedName>
    <definedName name="_xlnm.Print_Area" localSheetId="9">'Key Figures Q2 (1H)'!$A$1:$I$42</definedName>
    <definedName name="_xlnm.Print_Area" localSheetId="7">'Key Figures Q3 stand alone'!$A$1:$I$37</definedName>
    <definedName name="_xlnm.Print_Area" localSheetId="3">'Key Figures Q4 stand alone'!$A$1:$I$37</definedName>
  </definedNames>
  <calcPr calcId="145621"/>
</workbook>
</file>

<file path=xl/calcChain.xml><?xml version="1.0" encoding="utf-8"?>
<calcChain xmlns="http://schemas.openxmlformats.org/spreadsheetml/2006/main">
  <c r="B33" i="7" l="1"/>
  <c r="B32" i="7"/>
  <c r="B31" i="7"/>
  <c r="B30" i="7"/>
  <c r="B29" i="7"/>
  <c r="B28" i="7"/>
  <c r="B26" i="7"/>
  <c r="B25" i="7"/>
  <c r="B24" i="7"/>
  <c r="B23" i="7"/>
  <c r="B22" i="7"/>
  <c r="B21" i="7"/>
  <c r="B20" i="7"/>
  <c r="B19" i="7"/>
  <c r="B17" i="7"/>
  <c r="B16" i="7"/>
  <c r="B14" i="7"/>
  <c r="B13" i="7"/>
  <c r="B12" i="7"/>
  <c r="B11" i="7"/>
  <c r="B10" i="7"/>
  <c r="B9" i="7"/>
  <c r="B8" i="7"/>
  <c r="B7" i="7"/>
  <c r="D33" i="7"/>
  <c r="D32" i="7"/>
  <c r="D31" i="7"/>
  <c r="D30" i="7"/>
  <c r="D29" i="7"/>
  <c r="D28" i="7"/>
  <c r="D26" i="7"/>
  <c r="D25" i="7"/>
  <c r="D24" i="7"/>
  <c r="D23" i="7"/>
  <c r="D22" i="7"/>
  <c r="D21" i="7"/>
  <c r="D20" i="7"/>
  <c r="D19" i="7"/>
  <c r="D17" i="7"/>
  <c r="D16" i="7"/>
  <c r="D14" i="7"/>
  <c r="D13" i="7"/>
  <c r="D12" i="7"/>
  <c r="D11" i="7"/>
  <c r="D10" i="7"/>
  <c r="D9" i="7"/>
  <c r="D8" i="7"/>
  <c r="D7" i="7"/>
  <c r="B38" i="5"/>
  <c r="B37" i="5"/>
  <c r="B36" i="5"/>
  <c r="B35" i="5"/>
  <c r="B34" i="5"/>
  <c r="B33" i="5"/>
  <c r="B31" i="5"/>
  <c r="B30" i="5"/>
  <c r="B29" i="5"/>
  <c r="B28" i="5"/>
  <c r="B27" i="5"/>
  <c r="B26" i="5"/>
  <c r="B25" i="5"/>
  <c r="B24" i="5"/>
  <c r="B22" i="5"/>
  <c r="B21" i="5"/>
  <c r="B20" i="5"/>
  <c r="B19" i="5"/>
  <c r="B17" i="5"/>
  <c r="B16" i="5"/>
  <c r="B14" i="5"/>
  <c r="B13" i="5"/>
  <c r="B12" i="5"/>
  <c r="B11" i="5"/>
  <c r="B10" i="5"/>
  <c r="B9" i="5"/>
  <c r="B8" i="5"/>
  <c r="B7" i="5"/>
  <c r="D38" i="5"/>
  <c r="D37" i="5"/>
  <c r="D36" i="5"/>
  <c r="D35" i="5"/>
  <c r="D34" i="5"/>
  <c r="D33" i="5"/>
  <c r="D31" i="5"/>
  <c r="D30" i="5"/>
  <c r="D29" i="5"/>
  <c r="D28" i="5"/>
  <c r="D27" i="5"/>
  <c r="D26" i="5"/>
  <c r="D25" i="5"/>
  <c r="D24" i="5"/>
  <c r="D22" i="5" l="1"/>
  <c r="D21" i="5"/>
  <c r="D20" i="5"/>
  <c r="D19" i="5"/>
  <c r="D17" i="5"/>
  <c r="D16" i="5"/>
  <c r="D14" i="5"/>
  <c r="D13" i="5"/>
  <c r="D12" i="5"/>
  <c r="D11" i="5"/>
  <c r="D10" i="5"/>
  <c r="D9" i="5"/>
  <c r="D8" i="5"/>
  <c r="D7" i="5"/>
  <c r="D33" i="11" l="1"/>
  <c r="D32" i="11"/>
  <c r="D31" i="11"/>
  <c r="D30" i="11"/>
  <c r="D29" i="11"/>
  <c r="D28" i="11"/>
  <c r="D26" i="11"/>
  <c r="D25" i="11"/>
  <c r="D24" i="11"/>
  <c r="D23" i="11"/>
  <c r="D22" i="11"/>
  <c r="D21" i="11"/>
  <c r="D20" i="11"/>
  <c r="D19" i="11"/>
  <c r="D17" i="11"/>
  <c r="D16" i="11"/>
  <c r="D14" i="11"/>
  <c r="D13" i="11"/>
  <c r="D12" i="11"/>
  <c r="D11" i="11"/>
  <c r="D10" i="11"/>
  <c r="D9" i="11"/>
  <c r="D8" i="11"/>
  <c r="B38" i="9" l="1"/>
  <c r="B37" i="9"/>
  <c r="B36" i="9"/>
  <c r="B35" i="9"/>
  <c r="B34" i="9"/>
  <c r="B33" i="9"/>
  <c r="B31" i="9"/>
  <c r="B30" i="9"/>
  <c r="B29" i="9"/>
  <c r="B28" i="9"/>
  <c r="B27" i="9"/>
  <c r="B26" i="9"/>
  <c r="B25" i="9"/>
  <c r="B24" i="9"/>
  <c r="B22" i="9"/>
  <c r="B21" i="9"/>
  <c r="B20" i="9"/>
  <c r="B19" i="9"/>
  <c r="B17" i="9"/>
  <c r="B16" i="9"/>
  <c r="B14" i="9"/>
  <c r="B13" i="9"/>
  <c r="B12" i="9"/>
  <c r="B11" i="9"/>
  <c r="B10" i="9"/>
  <c r="B9" i="9"/>
  <c r="B8" i="9"/>
  <c r="B7" i="9"/>
  <c r="D38" i="9"/>
  <c r="D37" i="9"/>
  <c r="D36" i="9"/>
  <c r="D35" i="9"/>
  <c r="D34" i="9"/>
  <c r="D33" i="9"/>
  <c r="D31" i="9"/>
  <c r="D30" i="9"/>
  <c r="D29" i="9"/>
  <c r="D28" i="9"/>
  <c r="D27" i="9"/>
  <c r="D26" i="9"/>
  <c r="D25" i="9"/>
  <c r="D24" i="9"/>
  <c r="D17" i="9"/>
  <c r="D16" i="9"/>
  <c r="D14" i="9"/>
  <c r="D13" i="9"/>
  <c r="D12" i="9"/>
  <c r="D11" i="9"/>
  <c r="D10" i="9"/>
  <c r="D9" i="9"/>
  <c r="D8" i="9"/>
  <c r="D7" i="9"/>
  <c r="E22" i="9"/>
  <c r="E21" i="9"/>
  <c r="E20" i="9"/>
  <c r="E19" i="9"/>
  <c r="B33" i="11"/>
  <c r="B32" i="11"/>
  <c r="B31" i="11"/>
  <c r="B30" i="11"/>
  <c r="B29" i="11"/>
  <c r="B28" i="11"/>
  <c r="B26" i="11"/>
  <c r="B25" i="11"/>
  <c r="B24" i="11"/>
  <c r="B23" i="11"/>
  <c r="B22" i="11"/>
  <c r="B21" i="11"/>
  <c r="B20" i="11"/>
  <c r="B19" i="11"/>
  <c r="B17" i="11"/>
  <c r="B16" i="11"/>
  <c r="B14" i="11"/>
  <c r="B13" i="11"/>
  <c r="B12" i="11"/>
  <c r="B11" i="11"/>
  <c r="B10" i="11"/>
  <c r="B9" i="11"/>
  <c r="B8" i="11"/>
  <c r="B7" i="11"/>
  <c r="D7" i="11"/>
  <c r="C9" i="15" l="1"/>
  <c r="B38" i="13"/>
  <c r="B37" i="13"/>
  <c r="B36" i="13"/>
  <c r="B35" i="13"/>
  <c r="B34" i="13"/>
  <c r="B33" i="13"/>
  <c r="B31" i="13"/>
  <c r="B30" i="13"/>
  <c r="B29" i="13"/>
  <c r="B28" i="13"/>
  <c r="B27" i="13"/>
  <c r="B26" i="13"/>
  <c r="B25" i="13"/>
  <c r="B24" i="13"/>
  <c r="B22" i="13"/>
  <c r="B21" i="13"/>
  <c r="B20" i="13"/>
  <c r="B19" i="13"/>
  <c r="B17" i="13"/>
  <c r="B16" i="13"/>
  <c r="B14" i="13"/>
  <c r="B13" i="13"/>
  <c r="B12" i="13"/>
  <c r="B11" i="13"/>
  <c r="B10" i="13"/>
  <c r="B9" i="13"/>
  <c r="B8" i="13"/>
  <c r="B7" i="13"/>
  <c r="D38" i="13"/>
  <c r="D37" i="13"/>
  <c r="D36" i="13"/>
  <c r="D35" i="13"/>
  <c r="D34" i="13"/>
  <c r="D33" i="13"/>
  <c r="D31" i="13"/>
  <c r="D30" i="13"/>
  <c r="D29" i="13"/>
  <c r="D28" i="13"/>
  <c r="D27" i="13"/>
  <c r="D26" i="13"/>
  <c r="D25" i="13"/>
  <c r="D24" i="13"/>
  <c r="E22" i="13"/>
  <c r="E21" i="13"/>
  <c r="E20" i="13"/>
  <c r="E19" i="13"/>
  <c r="D17" i="13"/>
  <c r="D16" i="13"/>
  <c r="D14" i="13"/>
  <c r="D13" i="13"/>
  <c r="D12" i="13"/>
  <c r="D11" i="13"/>
  <c r="D10" i="13"/>
  <c r="D9" i="13"/>
  <c r="D8" i="13"/>
  <c r="D7" i="13"/>
  <c r="D15" i="6" l="1"/>
  <c r="B15" i="6"/>
  <c r="D38" i="6"/>
  <c r="D37" i="6"/>
  <c r="D36" i="6"/>
  <c r="D35" i="6"/>
  <c r="D34" i="6"/>
  <c r="D33" i="6"/>
  <c r="D31" i="6"/>
  <c r="D30" i="6"/>
  <c r="D29" i="6"/>
  <c r="D28" i="6"/>
  <c r="D27" i="6"/>
  <c r="D26" i="6"/>
  <c r="D25" i="6"/>
  <c r="D24" i="6"/>
  <c r="D22" i="6"/>
  <c r="D21" i="6"/>
  <c r="D20" i="6"/>
  <c r="D17" i="6"/>
  <c r="D16" i="6"/>
  <c r="D14" i="6"/>
  <c r="D19" i="6" l="1"/>
  <c r="B38" i="6"/>
  <c r="B37" i="6"/>
  <c r="B34" i="6"/>
  <c r="B33" i="6"/>
  <c r="B31" i="6"/>
  <c r="B30" i="6"/>
  <c r="B29" i="6"/>
  <c r="B28" i="6"/>
  <c r="B26" i="6"/>
  <c r="B25" i="6"/>
  <c r="B24" i="6"/>
  <c r="B21" i="6"/>
  <c r="B20" i="6"/>
  <c r="B19" i="6"/>
  <c r="B17" i="6"/>
  <c r="B16" i="6"/>
  <c r="B14" i="6"/>
  <c r="B13" i="6"/>
  <c r="B12" i="6"/>
  <c r="B11" i="6"/>
  <c r="B10" i="6"/>
  <c r="B9" i="6"/>
  <c r="B8" i="6"/>
  <c r="B7" i="6"/>
  <c r="C33" i="5" l="1"/>
  <c r="C33" i="6" s="1"/>
  <c r="C25" i="5"/>
  <c r="C25" i="6" s="1"/>
  <c r="C24" i="5"/>
  <c r="C24" i="6" s="1"/>
  <c r="C22" i="5"/>
  <c r="C22" i="6" s="1"/>
  <c r="B22" i="6"/>
  <c r="C8" i="5"/>
  <c r="C8" i="6" s="1"/>
  <c r="D8" i="6"/>
  <c r="C12" i="5"/>
  <c r="C12" i="6" s="1"/>
  <c r="D12" i="6"/>
  <c r="D10" i="6"/>
  <c r="C10" i="5"/>
  <c r="C10" i="6" s="1"/>
  <c r="C34" i="5"/>
  <c r="C34" i="6" s="1"/>
  <c r="C20" i="5"/>
  <c r="C20" i="6" s="1"/>
  <c r="C26" i="5"/>
  <c r="C26" i="6" s="1"/>
  <c r="B27" i="6"/>
  <c r="C27" i="5"/>
  <c r="C27" i="6" s="1"/>
  <c r="C36" i="5"/>
  <c r="C36" i="6" s="1"/>
  <c r="B36" i="6"/>
  <c r="D9" i="6"/>
  <c r="C9" i="5"/>
  <c r="C9" i="6" s="1"/>
  <c r="D13" i="6"/>
  <c r="C13" i="5"/>
  <c r="C13" i="6" s="1"/>
  <c r="C19" i="5"/>
  <c r="C19" i="6" s="1"/>
  <c r="B35" i="6"/>
  <c r="C35" i="5"/>
  <c r="C35" i="6" s="1"/>
  <c r="D7" i="6"/>
  <c r="C7" i="5"/>
  <c r="C7" i="6" s="1"/>
  <c r="D11" i="6"/>
  <c r="C11" i="5"/>
  <c r="C11" i="6" s="1"/>
  <c r="C28" i="5"/>
  <c r="C28" i="6" s="1"/>
  <c r="C21" i="5"/>
  <c r="C21" i="6" s="1"/>
  <c r="D15" i="8"/>
  <c r="B15" i="8"/>
  <c r="D33" i="8"/>
  <c r="D32" i="8"/>
  <c r="D31" i="8"/>
  <c r="D30" i="8"/>
  <c r="D28" i="8"/>
  <c r="D26" i="8"/>
  <c r="D25" i="8"/>
  <c r="D24" i="8"/>
  <c r="D23" i="8"/>
  <c r="D22" i="8"/>
  <c r="D19" i="8"/>
  <c r="D17" i="8"/>
  <c r="D16" i="8"/>
  <c r="D14" i="8"/>
  <c r="D13" i="8"/>
  <c r="D10" i="8"/>
  <c r="D9" i="8"/>
  <c r="D7" i="8"/>
  <c r="B33" i="8"/>
  <c r="B32" i="8"/>
  <c r="B31" i="8"/>
  <c r="B30" i="8"/>
  <c r="B29" i="8"/>
  <c r="B28" i="8"/>
  <c r="B26" i="8"/>
  <c r="B25" i="8"/>
  <c r="B24" i="8"/>
  <c r="B23" i="8"/>
  <c r="B22" i="8"/>
  <c r="B21" i="8"/>
  <c r="B20" i="8"/>
  <c r="B19" i="8"/>
  <c r="B17" i="8"/>
  <c r="B16" i="8"/>
  <c r="B14" i="8"/>
  <c r="B13" i="8"/>
  <c r="B12" i="8"/>
  <c r="B11" i="8"/>
  <c r="B10" i="8"/>
  <c r="B9" i="8"/>
  <c r="B8" i="8"/>
  <c r="B7" i="8"/>
  <c r="D15" i="10"/>
  <c r="B15" i="10"/>
  <c r="D38" i="10"/>
  <c r="D37" i="10"/>
  <c r="D35" i="10"/>
  <c r="D34" i="10"/>
  <c r="D33" i="10"/>
  <c r="D31" i="10"/>
  <c r="D30" i="10"/>
  <c r="D29" i="10"/>
  <c r="D26" i="10"/>
  <c r="D25" i="10"/>
  <c r="E21" i="10"/>
  <c r="E20" i="10"/>
  <c r="D17" i="10"/>
  <c r="D16" i="10"/>
  <c r="D14" i="10"/>
  <c r="D13" i="10"/>
  <c r="D12" i="10"/>
  <c r="D9" i="10"/>
  <c r="D8" i="10"/>
  <c r="B38" i="10"/>
  <c r="B37" i="10"/>
  <c r="B36" i="10"/>
  <c r="B35" i="10"/>
  <c r="B34" i="10"/>
  <c r="B33" i="10"/>
  <c r="B31" i="10"/>
  <c r="B30" i="10"/>
  <c r="B29" i="10"/>
  <c r="B28" i="10"/>
  <c r="B27" i="10"/>
  <c r="B26" i="10"/>
  <c r="B25" i="10"/>
  <c r="B24" i="10"/>
  <c r="B22" i="10"/>
  <c r="B21" i="10"/>
  <c r="B20" i="10"/>
  <c r="B19" i="10"/>
  <c r="B17" i="10"/>
  <c r="B16" i="10"/>
  <c r="B14" i="10"/>
  <c r="B13" i="10"/>
  <c r="B12" i="10"/>
  <c r="B11" i="10"/>
  <c r="B10" i="10"/>
  <c r="B9" i="10"/>
  <c r="B8" i="10"/>
  <c r="B7" i="10"/>
  <c r="C8" i="9" l="1"/>
  <c r="C8" i="10" s="1"/>
  <c r="C29" i="7"/>
  <c r="C29" i="8" s="1"/>
  <c r="C10" i="9"/>
  <c r="C10" i="10" s="1"/>
  <c r="C25" i="9"/>
  <c r="C25" i="10" s="1"/>
  <c r="C20" i="7"/>
  <c r="C20" i="8" s="1"/>
  <c r="D29" i="8"/>
  <c r="C7" i="9"/>
  <c r="C7" i="10" s="1"/>
  <c r="C11" i="9"/>
  <c r="C11" i="10" s="1"/>
  <c r="C26" i="9"/>
  <c r="C26" i="10" s="1"/>
  <c r="C11" i="7"/>
  <c r="C11" i="8" s="1"/>
  <c r="C10" i="7"/>
  <c r="C10" i="8" s="1"/>
  <c r="C20" i="9"/>
  <c r="C20" i="10" s="1"/>
  <c r="C33" i="9"/>
  <c r="C33" i="10" s="1"/>
  <c r="C8" i="7"/>
  <c r="C8" i="8" s="1"/>
  <c r="C12" i="7"/>
  <c r="C12" i="8" s="1"/>
  <c r="C13" i="7"/>
  <c r="C13" i="8" s="1"/>
  <c r="D20" i="8"/>
  <c r="D10" i="10"/>
  <c r="C7" i="7"/>
  <c r="C7" i="8" s="1"/>
  <c r="C21" i="7"/>
  <c r="C21" i="8" s="1"/>
  <c r="C13" i="9"/>
  <c r="C13" i="10" s="1"/>
  <c r="C19" i="9"/>
  <c r="C19" i="10" s="1"/>
  <c r="C24" i="9"/>
  <c r="C24" i="10" s="1"/>
  <c r="C28" i="9"/>
  <c r="C28" i="10" s="1"/>
  <c r="C21" i="9"/>
  <c r="C21" i="10" s="1"/>
  <c r="C34" i="9"/>
  <c r="C34" i="10" s="1"/>
  <c r="D11" i="8"/>
  <c r="C22" i="9"/>
  <c r="C22" i="10" s="1"/>
  <c r="E22" i="10"/>
  <c r="D27" i="10"/>
  <c r="C27" i="9"/>
  <c r="C27" i="10" s="1"/>
  <c r="D36" i="10"/>
  <c r="C36" i="9"/>
  <c r="C36" i="10" s="1"/>
  <c r="C12" i="9"/>
  <c r="C12" i="10" s="1"/>
  <c r="C22" i="7"/>
  <c r="C22" i="8" s="1"/>
  <c r="C35" i="9"/>
  <c r="C35" i="10" s="1"/>
  <c r="E19" i="10"/>
  <c r="D24" i="10"/>
  <c r="D28" i="10"/>
  <c r="C19" i="7"/>
  <c r="C19" i="8" s="1"/>
  <c r="C23" i="7"/>
  <c r="C23" i="8" s="1"/>
  <c r="D8" i="8"/>
  <c r="D12" i="8"/>
  <c r="D21" i="8"/>
  <c r="D7" i="10"/>
  <c r="D11" i="10"/>
  <c r="C28" i="7"/>
  <c r="C28" i="8" s="1"/>
  <c r="C9" i="7"/>
  <c r="C9" i="8" s="1"/>
  <c r="D15" i="12"/>
  <c r="B15" i="12" l="1"/>
  <c r="D33" i="12"/>
  <c r="D32" i="12"/>
  <c r="D31" i="12"/>
  <c r="D30" i="12"/>
  <c r="D29" i="12"/>
  <c r="D28" i="12"/>
  <c r="D26" i="12"/>
  <c r="D25" i="12"/>
  <c r="D24" i="12"/>
  <c r="D23" i="12"/>
  <c r="D22" i="12"/>
  <c r="D21" i="12"/>
  <c r="D20" i="12"/>
  <c r="D19" i="12"/>
  <c r="D17" i="12"/>
  <c r="D16" i="12"/>
  <c r="D14" i="12"/>
  <c r="D13" i="12"/>
  <c r="D12" i="12"/>
  <c r="D11" i="12"/>
  <c r="D10" i="12"/>
  <c r="D9" i="12"/>
  <c r="D8" i="12"/>
  <c r="D7" i="12"/>
  <c r="B33" i="12"/>
  <c r="B32" i="12"/>
  <c r="B31" i="12"/>
  <c r="B30" i="12"/>
  <c r="B29" i="12"/>
  <c r="B28" i="12"/>
  <c r="B26" i="12"/>
  <c r="B25" i="12"/>
  <c r="B24" i="12"/>
  <c r="B23" i="12"/>
  <c r="B22" i="12"/>
  <c r="B21" i="12"/>
  <c r="B20" i="12"/>
  <c r="B19" i="12"/>
  <c r="B17" i="12"/>
  <c r="B16" i="12"/>
  <c r="B14" i="12"/>
  <c r="B13" i="12"/>
  <c r="B12" i="12"/>
  <c r="B11" i="12"/>
  <c r="B10" i="12"/>
  <c r="B9" i="12"/>
  <c r="B8" i="12"/>
  <c r="B7" i="12"/>
  <c r="D15" i="15"/>
  <c r="C30" i="11" l="1"/>
  <c r="C30" i="12" s="1"/>
  <c r="C22" i="11"/>
  <c r="C22" i="12" s="1"/>
  <c r="C31" i="11"/>
  <c r="C31" i="12" s="1"/>
  <c r="C10" i="11"/>
  <c r="C10" i="12" s="1"/>
  <c r="C19" i="11"/>
  <c r="C19" i="12" s="1"/>
  <c r="C23" i="11"/>
  <c r="C23" i="12" s="1"/>
  <c r="C7" i="11"/>
  <c r="C7" i="12" s="1"/>
  <c r="C11" i="11"/>
  <c r="C11" i="12" s="1"/>
  <c r="C20" i="11"/>
  <c r="C20" i="12" s="1"/>
  <c r="C28" i="11"/>
  <c r="C28" i="12" s="1"/>
  <c r="C8" i="11"/>
  <c r="C8" i="12" s="1"/>
  <c r="C12" i="11"/>
  <c r="C12" i="12" s="1"/>
  <c r="C21" i="11"/>
  <c r="C21" i="12" s="1"/>
  <c r="C29" i="11"/>
  <c r="C29" i="12" s="1"/>
  <c r="C13" i="11"/>
  <c r="C13" i="12" s="1"/>
  <c r="B15" i="15"/>
  <c r="E22" i="15"/>
  <c r="E21" i="15"/>
  <c r="E19" i="15"/>
  <c r="D38" i="15"/>
  <c r="D37" i="15"/>
  <c r="D36" i="15"/>
  <c r="D35" i="15"/>
  <c r="D34" i="15"/>
  <c r="D33" i="15"/>
  <c r="D31" i="15"/>
  <c r="D30" i="15"/>
  <c r="D29" i="15"/>
  <c r="D28" i="15"/>
  <c r="D27" i="15"/>
  <c r="D26" i="15"/>
  <c r="D25" i="15"/>
  <c r="D24" i="15"/>
  <c r="D17" i="15"/>
  <c r="D16" i="15"/>
  <c r="D14" i="15"/>
  <c r="D13" i="15"/>
  <c r="D12" i="15"/>
  <c r="D11" i="15"/>
  <c r="D10" i="15"/>
  <c r="D9" i="15"/>
  <c r="D8" i="15"/>
  <c r="D7" i="15"/>
  <c r="B38" i="15"/>
  <c r="B37" i="15"/>
  <c r="B36" i="15"/>
  <c r="C35" i="13"/>
  <c r="C35" i="15" s="1"/>
  <c r="B34" i="15"/>
  <c r="B33" i="15"/>
  <c r="B31" i="15"/>
  <c r="B30" i="15"/>
  <c r="B29" i="15"/>
  <c r="B28" i="15"/>
  <c r="B27" i="15"/>
  <c r="B26" i="15"/>
  <c r="B25" i="15"/>
  <c r="B24" i="15"/>
  <c r="B22" i="15"/>
  <c r="B21" i="15"/>
  <c r="B20" i="15"/>
  <c r="B19" i="15"/>
  <c r="B17" i="15"/>
  <c r="B16" i="15"/>
  <c r="B14" i="15"/>
  <c r="B13" i="15"/>
  <c r="B12" i="15"/>
  <c r="B11" i="15"/>
  <c r="B10" i="15"/>
  <c r="B9" i="15"/>
  <c r="B8" i="15"/>
  <c r="B7" i="15"/>
  <c r="C20" i="13" l="1"/>
  <c r="C20" i="15" s="1"/>
  <c r="E20" i="15"/>
  <c r="C8" i="13"/>
  <c r="C8" i="15" s="1"/>
  <c r="C27" i="13"/>
  <c r="C27" i="15" s="1"/>
  <c r="C13" i="13"/>
  <c r="C13" i="15" s="1"/>
  <c r="C24" i="13"/>
  <c r="C24" i="15" s="1"/>
  <c r="C28" i="13"/>
  <c r="C28" i="15" s="1"/>
  <c r="C33" i="13"/>
  <c r="C33" i="15" s="1"/>
  <c r="C21" i="13"/>
  <c r="C21" i="15" s="1"/>
  <c r="C12" i="13"/>
  <c r="C12" i="15" s="1"/>
  <c r="C36" i="13"/>
  <c r="C36" i="15" s="1"/>
  <c r="C10" i="13"/>
  <c r="C10" i="15" s="1"/>
  <c r="C25" i="13"/>
  <c r="C25" i="15" s="1"/>
  <c r="C34" i="13"/>
  <c r="C34" i="15" s="1"/>
  <c r="C22" i="13"/>
  <c r="C22" i="15" s="1"/>
  <c r="C7" i="13"/>
  <c r="C7" i="15" s="1"/>
  <c r="C11" i="13"/>
  <c r="C11" i="15" s="1"/>
  <c r="C26" i="13"/>
  <c r="C26" i="15" s="1"/>
  <c r="C19" i="13"/>
  <c r="C19" i="15" s="1"/>
  <c r="B35" i="15"/>
</calcChain>
</file>

<file path=xl/sharedStrings.xml><?xml version="1.0" encoding="utf-8"?>
<sst xmlns="http://schemas.openxmlformats.org/spreadsheetml/2006/main" count="421" uniqueCount="62">
  <si>
    <t>in Mio. EUR</t>
  </si>
  <si>
    <t>Gebuchte Bruttoprämie</t>
  </si>
  <si>
    <t>Verdiente Nettoprämie</t>
  </si>
  <si>
    <t>Versicherungstechnisches Ergebnis</t>
  </si>
  <si>
    <t>Kapitalanlageergebnis</t>
  </si>
  <si>
    <t>Operatives Ergebnis (EBIT)</t>
  </si>
  <si>
    <t>Konzernergebnis</t>
  </si>
  <si>
    <t>Bilanzsumme</t>
  </si>
  <si>
    <t>Selbstbehalt</t>
  </si>
  <si>
    <t>Schaden-Rückversicherung</t>
  </si>
  <si>
    <t>Personen-Rückversicherung</t>
  </si>
  <si>
    <t>+/- Vorjahr</t>
  </si>
  <si>
    <t>Haftendes Kapital</t>
  </si>
  <si>
    <t>Kennzahlen</t>
  </si>
  <si>
    <t>Kapitalanlagen (ohne Depotforderungen)</t>
  </si>
  <si>
    <t>Hannover Rück-Gruppe</t>
  </si>
  <si>
    <r>
      <t xml:space="preserve">1 </t>
    </r>
    <r>
      <rPr>
        <sz val="10"/>
        <color rgb="FF796E6B"/>
        <rFont val="Arial"/>
        <family val="2"/>
      </rPr>
      <t>Operatives Ergebnis (EBIT)/verdiente Nettoprämie</t>
    </r>
  </si>
  <si>
    <r>
      <t>2</t>
    </r>
    <r>
      <rPr>
        <sz val="10"/>
        <color rgb="FF796E6B"/>
        <rFont val="Arial"/>
        <family val="2"/>
      </rPr>
      <t xml:space="preserve"> Einschließlich Depotzinsen</t>
    </r>
  </si>
  <si>
    <t>Ergebnis je Aktie in EUR</t>
  </si>
  <si>
    <t>Steuerquote</t>
  </si>
  <si>
    <r>
      <t>EBIT-Marge</t>
    </r>
    <r>
      <rPr>
        <vertAlign val="superscript"/>
        <sz val="11"/>
        <color theme="1"/>
        <rFont val="Arial"/>
        <family val="2"/>
      </rPr>
      <t>1</t>
    </r>
  </si>
  <si>
    <t>Eigenkapitalrendite</t>
  </si>
  <si>
    <t>Buchwert je Aktie in EUR</t>
  </si>
  <si>
    <r>
      <t>Kombinierte Schaden-/Kostenquote</t>
    </r>
    <r>
      <rPr>
        <vertAlign val="superscript"/>
        <sz val="11"/>
        <color theme="1"/>
        <rFont val="Arial"/>
        <family val="2"/>
      </rPr>
      <t>2</t>
    </r>
  </si>
  <si>
    <r>
      <t xml:space="preserve">Hannover Rück-Gruppe </t>
    </r>
    <r>
      <rPr>
        <sz val="10.5"/>
        <color theme="1"/>
        <rFont val="Arial"/>
        <family val="2"/>
      </rPr>
      <t>(auf IFRS-Basis)</t>
    </r>
  </si>
  <si>
    <t>Key figures</t>
  </si>
  <si>
    <r>
      <t xml:space="preserve">Hannover Re Group </t>
    </r>
    <r>
      <rPr>
        <sz val="10.5"/>
        <color theme="1"/>
        <rFont val="Arial"/>
        <family val="2"/>
      </rPr>
      <t>(IFRS basis)</t>
    </r>
  </si>
  <si>
    <t>in EUR million</t>
  </si>
  <si>
    <t>+/- previous year</t>
  </si>
  <si>
    <t>Hannover Re Group</t>
  </si>
  <si>
    <t>Gross written premium</t>
  </si>
  <si>
    <t>Net premium earned</t>
  </si>
  <si>
    <t>Net underwriting result</t>
  </si>
  <si>
    <t>Net investment income</t>
  </si>
  <si>
    <t>Operating profit (EBIT)</t>
  </si>
  <si>
    <t>Group net income</t>
  </si>
  <si>
    <t>Earnings per share in EUR</t>
  </si>
  <si>
    <t>Retention</t>
  </si>
  <si>
    <t>Tax ratio</t>
  </si>
  <si>
    <r>
      <t>EBIT margin</t>
    </r>
    <r>
      <rPr>
        <vertAlign val="superscript"/>
        <sz val="11"/>
        <color theme="1"/>
        <rFont val="Arial"/>
        <family val="2"/>
      </rPr>
      <t>1</t>
    </r>
  </si>
  <si>
    <t>Return on equity</t>
  </si>
  <si>
    <t>Policyholders' surplus</t>
  </si>
  <si>
    <t>Investments (excl. funds withheld by ceding companies)</t>
  </si>
  <si>
    <t>Total assets</t>
  </si>
  <si>
    <t>Book value per share in EUR</t>
  </si>
  <si>
    <t>Underwriting result</t>
  </si>
  <si>
    <r>
      <t>Combined ratio</t>
    </r>
    <r>
      <rPr>
        <vertAlign val="superscript"/>
        <sz val="11"/>
        <color theme="1"/>
        <rFont val="Arial"/>
        <family val="2"/>
      </rPr>
      <t>2</t>
    </r>
  </si>
  <si>
    <t>Property &amp; Casualty reinsurance</t>
  </si>
  <si>
    <t>Life and Health reinsurance</t>
  </si>
  <si>
    <r>
      <t xml:space="preserve">1 </t>
    </r>
    <r>
      <rPr>
        <sz val="10"/>
        <color rgb="FF796E6B"/>
        <rFont val="Arial"/>
        <family val="2"/>
      </rPr>
      <t>Operating profit (EBIT)/net premium earned</t>
    </r>
  </si>
  <si>
    <r>
      <t>2</t>
    </r>
    <r>
      <rPr>
        <sz val="10"/>
        <color rgb="FF796E6B"/>
        <rFont val="Arial"/>
        <family val="2"/>
      </rPr>
      <t xml:space="preserve"> Including funds withheld</t>
    </r>
  </si>
  <si>
    <t>1H/2015</t>
  </si>
  <si>
    <t>Q1-3/2015</t>
  </si>
  <si>
    <t>Q3/2015</t>
  </si>
  <si>
    <t>Q4/2015</t>
  </si>
  <si>
    <t>Q1/2016</t>
  </si>
  <si>
    <t>1H/2016</t>
  </si>
  <si>
    <t>-</t>
  </si>
  <si>
    <t>Q3/2016</t>
  </si>
  <si>
    <t>Q1-3/2016</t>
  </si>
  <si>
    <t>Q4/2016</t>
  </si>
  <si>
    <t>Q1/2017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</si>
</sst>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\ \ \ "/>
    <numFmt numFmtId="165" formatCode="\+0.0\ %\ \ \ ;\-0.0\ %\ \ \ "/>
    <numFmt numFmtId="166" formatCode="0.0\ %\ \ \ "/>
    <numFmt numFmtId="167" formatCode="0.00\ \ \ "/>
    <numFmt numFmtId="168" formatCode="\+0.0\ %\p\ \ \ ;\-0.0\ %\p\ \ \ "/>
    <numFmt numFmtId="169" formatCode="###0&quot;.&quot;0\ \ \ ;\(###0&quot;.&quot;0\)\ \ \ "/>
    <numFmt numFmtId="170" formatCode="0&quot;.&quot;00\ \ \ ;\(0&quot;.&quot;00\)\ \ \ "/>
    <numFmt numFmtId="171" formatCode="0&quot;.&quot;0%\ \ \ ;\(0&quot;.&quot;0%\)\ \ \ "/>
    <numFmt numFmtId="172" formatCode="\+0&quot;.&quot;0%\ \ \ ;\-0&quot;.&quot;0%\ \ \ "/>
    <numFmt numFmtId="173" formatCode="#&quot;,&quot;##0&quot;.&quot;0\ \ \ ;\(#&quot;,&quot;##0&quot;.&quot;0\)\ \ \ "/>
  </numFmts>
  <fonts count="20" x14ac:knownFonts="1">
    <font>
      <sz val="10"/>
      <name val="Arial"/>
    </font>
    <font>
      <b/>
      <sz val="10.5"/>
      <color indexed="61"/>
      <name val="Arial"/>
      <family val="2"/>
    </font>
    <font>
      <sz val="11"/>
      <color indexed="61"/>
      <name val="Arial"/>
      <family val="2"/>
    </font>
    <font>
      <sz val="10"/>
      <color indexed="61"/>
      <name val="Arial"/>
      <family val="2"/>
    </font>
    <font>
      <sz val="10.5"/>
      <color indexed="61"/>
      <name val="Arial"/>
      <family val="2"/>
    </font>
    <font>
      <sz val="8"/>
      <name val="Arial"/>
      <family val="2"/>
    </font>
    <font>
      <vertAlign val="superscript"/>
      <sz val="10"/>
      <color indexed="6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0"/>
      <name val="Arial"/>
      <family val="2"/>
    </font>
    <font>
      <vertAlign val="superscript"/>
      <sz val="10"/>
      <color rgb="FF796E6B"/>
      <name val="Arial"/>
      <family val="2"/>
    </font>
    <font>
      <sz val="10"/>
      <color rgb="FF796E6B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32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2" xfId="0" applyFont="1" applyBorder="1"/>
    <xf numFmtId="0" fontId="0" fillId="0" borderId="2" xfId="0" applyBorder="1"/>
    <xf numFmtId="0" fontId="10" fillId="0" borderId="2" xfId="0" applyFont="1" applyBorder="1" applyAlignment="1">
      <alignment horizontal="right"/>
    </xf>
    <xf numFmtId="0" fontId="11" fillId="0" borderId="0" xfId="0" applyFont="1" applyFill="1" applyBorder="1" applyAlignment="1"/>
    <xf numFmtId="0" fontId="11" fillId="0" borderId="1" xfId="0" applyFont="1" applyBorder="1" applyAlignment="1"/>
    <xf numFmtId="0" fontId="14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66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6" fillId="2" borderId="4" xfId="0" applyFont="1" applyFill="1" applyBorder="1" applyAlignment="1">
      <alignment horizontal="center"/>
    </xf>
    <xf numFmtId="166" fontId="12" fillId="3" borderId="0" xfId="0" applyNumberFormat="1" applyFont="1" applyFill="1" applyBorder="1"/>
    <xf numFmtId="168" fontId="12" fillId="3" borderId="0" xfId="0" applyNumberFormat="1" applyFont="1" applyFill="1" applyBorder="1"/>
    <xf numFmtId="164" fontId="12" fillId="3" borderId="0" xfId="0" applyNumberFormat="1" applyFont="1" applyFill="1" applyBorder="1"/>
    <xf numFmtId="165" fontId="12" fillId="3" borderId="0" xfId="0" applyNumberFormat="1" applyFont="1" applyFill="1" applyBorder="1"/>
    <xf numFmtId="0" fontId="14" fillId="0" borderId="2" xfId="0" applyFont="1" applyFill="1" applyBorder="1"/>
    <xf numFmtId="0" fontId="14" fillId="3" borderId="2" xfId="0" applyFont="1" applyFill="1" applyBorder="1"/>
    <xf numFmtId="164" fontId="12" fillId="0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0" borderId="3" xfId="0" applyFont="1" applyBorder="1" applyAlignment="1">
      <alignment horizontal="left" indent="1"/>
    </xf>
    <xf numFmtId="164" fontId="12" fillId="0" borderId="3" xfId="0" applyNumberFormat="1" applyFont="1" applyFill="1" applyBorder="1"/>
    <xf numFmtId="164" fontId="12" fillId="3" borderId="3" xfId="0" applyNumberFormat="1" applyFont="1" applyFill="1" applyBorder="1"/>
    <xf numFmtId="165" fontId="12" fillId="3" borderId="3" xfId="0" applyNumberFormat="1" applyFont="1" applyFill="1" applyBorder="1"/>
    <xf numFmtId="165" fontId="12" fillId="3" borderId="3" xfId="0" applyNumberFormat="1" applyFont="1" applyFill="1" applyBorder="1" applyAlignment="1"/>
    <xf numFmtId="166" fontId="12" fillId="0" borderId="3" xfId="0" applyNumberFormat="1" applyFont="1" applyFill="1" applyBorder="1"/>
    <xf numFmtId="166" fontId="12" fillId="3" borderId="3" xfId="0" applyNumberFormat="1" applyFont="1" applyFill="1" applyBorder="1"/>
    <xf numFmtId="168" fontId="12" fillId="3" borderId="3" xfId="0" applyNumberFormat="1" applyFont="1" applyFill="1" applyBorder="1"/>
    <xf numFmtId="167" fontId="12" fillId="0" borderId="0" xfId="0" applyNumberFormat="1" applyFont="1" applyFill="1" applyBorder="1"/>
    <xf numFmtId="167" fontId="12" fillId="0" borderId="3" xfId="0" applyNumberFormat="1" applyFont="1" applyFill="1" applyBorder="1"/>
    <xf numFmtId="167" fontId="12" fillId="3" borderId="3" xfId="0" applyNumberFormat="1" applyFont="1" applyFill="1" applyBorder="1"/>
    <xf numFmtId="0" fontId="12" fillId="0" borderId="5" xfId="0" applyFont="1" applyBorder="1" applyAlignment="1">
      <alignment horizontal="left" indent="1"/>
    </xf>
    <xf numFmtId="0" fontId="14" fillId="0" borderId="6" xfId="0" applyFont="1" applyFill="1" applyBorder="1"/>
    <xf numFmtId="0" fontId="14" fillId="3" borderId="6" xfId="0" applyFont="1" applyFill="1" applyBorder="1"/>
    <xf numFmtId="166" fontId="12" fillId="0" borderId="5" xfId="0" applyNumberFormat="1" applyFont="1" applyFill="1" applyBorder="1"/>
    <xf numFmtId="166" fontId="12" fillId="3" borderId="5" xfId="0" applyNumberFormat="1" applyFont="1" applyFill="1" applyBorder="1"/>
    <xf numFmtId="168" fontId="12" fillId="3" borderId="5" xfId="0" applyNumberFormat="1" applyFont="1" applyFill="1" applyBorder="1"/>
    <xf numFmtId="0" fontId="17" fillId="0" borderId="0" xfId="0" applyFont="1"/>
    <xf numFmtId="49" fontId="14" fillId="0" borderId="0" xfId="0" applyNumberFormat="1" applyFont="1" applyFill="1" applyBorder="1" applyAlignment="1">
      <alignment horizontal="centerContinuous"/>
    </xf>
    <xf numFmtId="0" fontId="16" fillId="2" borderId="4" xfId="0" quotePrefix="1" applyFont="1" applyFill="1" applyBorder="1" applyAlignment="1">
      <alignment horizontal="center"/>
    </xf>
    <xf numFmtId="0" fontId="19" fillId="0" borderId="2" xfId="0" applyFont="1" applyBorder="1"/>
    <xf numFmtId="0" fontId="19" fillId="0" borderId="6" xfId="0" applyFont="1" applyBorder="1"/>
    <xf numFmtId="0" fontId="0" fillId="0" borderId="7" xfId="0" applyBorder="1"/>
    <xf numFmtId="49" fontId="16" fillId="0" borderId="0" xfId="0" applyNumberFormat="1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9" fontId="12" fillId="3" borderId="3" xfId="0" applyNumberFormat="1" applyFont="1" applyFill="1" applyBorder="1"/>
    <xf numFmtId="169" fontId="12" fillId="0" borderId="3" xfId="0" applyNumberFormat="1" applyFont="1" applyFill="1" applyBorder="1"/>
    <xf numFmtId="170" fontId="12" fillId="3" borderId="3" xfId="0" applyNumberFormat="1" applyFont="1" applyFill="1" applyBorder="1"/>
    <xf numFmtId="170" fontId="12" fillId="0" borderId="3" xfId="0" applyNumberFormat="1" applyFont="1" applyFill="1" applyBorder="1"/>
    <xf numFmtId="171" fontId="12" fillId="3" borderId="0" xfId="0" applyNumberFormat="1" applyFont="1" applyFill="1" applyBorder="1"/>
    <xf numFmtId="171" fontId="12" fillId="3" borderId="3" xfId="0" applyNumberFormat="1" applyFont="1" applyFill="1" applyBorder="1"/>
    <xf numFmtId="171" fontId="12" fillId="0" borderId="0" xfId="0" applyNumberFormat="1" applyFont="1" applyFill="1" applyBorder="1"/>
    <xf numFmtId="171" fontId="12" fillId="0" borderId="3" xfId="0" applyNumberFormat="1" applyFont="1" applyFill="1" applyBorder="1"/>
    <xf numFmtId="171" fontId="12" fillId="3" borderId="5" xfId="0" applyNumberFormat="1" applyFont="1" applyFill="1" applyBorder="1"/>
    <xf numFmtId="171" fontId="12" fillId="0" borderId="5" xfId="0" applyNumberFormat="1" applyFont="1" applyFill="1" applyBorder="1"/>
    <xf numFmtId="172" fontId="12" fillId="3" borderId="0" xfId="0" applyNumberFormat="1" applyFont="1" applyFill="1" applyBorder="1"/>
    <xf numFmtId="172" fontId="12" fillId="3" borderId="3" xfId="0" applyNumberFormat="1" applyFont="1" applyFill="1" applyBorder="1"/>
    <xf numFmtId="172" fontId="12" fillId="3" borderId="3" xfId="0" applyNumberFormat="1" applyFont="1" applyFill="1" applyBorder="1" applyAlignment="1"/>
    <xf numFmtId="172" fontId="12" fillId="3" borderId="5" xfId="0" applyNumberFormat="1" applyFont="1" applyFill="1" applyBorder="1"/>
    <xf numFmtId="173" fontId="12" fillId="3" borderId="0" xfId="0" applyNumberFormat="1" applyFont="1" applyFill="1" applyBorder="1" applyAlignment="1"/>
    <xf numFmtId="173" fontId="12" fillId="3" borderId="3" xfId="0" applyNumberFormat="1" applyFont="1" applyFill="1" applyBorder="1"/>
    <xf numFmtId="173" fontId="12" fillId="0" borderId="0" xfId="0" applyNumberFormat="1" applyFont="1" applyFill="1" applyBorder="1" applyAlignment="1"/>
    <xf numFmtId="173" fontId="12" fillId="0" borderId="3" xfId="0" applyNumberFormat="1" applyFont="1" applyFill="1" applyBorder="1"/>
    <xf numFmtId="173" fontId="12" fillId="3" borderId="0" xfId="0" applyNumberFormat="1" applyFont="1" applyFill="1" applyBorder="1"/>
    <xf numFmtId="173" fontId="12" fillId="0" borderId="0" xfId="0" applyNumberFormat="1" applyFont="1" applyFill="1" applyBorder="1"/>
    <xf numFmtId="165" fontId="12" fillId="3" borderId="3" xfId="0" quotePrefix="1" applyNumberFormat="1" applyFont="1" applyFill="1" applyBorder="1" applyAlignment="1">
      <alignment horizontal="right" indent="3"/>
    </xf>
    <xf numFmtId="172" fontId="12" fillId="3" borderId="3" xfId="0" applyNumberFormat="1" applyFont="1" applyFill="1" applyBorder="1" applyAlignment="1">
      <alignment horizontal="right" indent="3"/>
    </xf>
    <xf numFmtId="165" fontId="12" fillId="3" borderId="3" xfId="0" quotePrefix="1" applyNumberFormat="1" applyFont="1" applyFill="1" applyBorder="1" applyAlignment="1">
      <alignment horizontal="right" indent="2"/>
    </xf>
    <xf numFmtId="172" fontId="12" fillId="3" borderId="3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c-ir/Fact%20Sheet/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 (EUR)"/>
      <sheetName val="English (EUR)"/>
      <sheetName val="English (USD)"/>
      <sheetName val="Francais (EUR)"/>
      <sheetName val="Bruttoprämiensplit"/>
      <sheetName val="Quantitative Ziele"/>
      <sheetName val="Kennzahlen Aktie"/>
    </sheetNames>
    <sheetDataSet>
      <sheetData sheetId="0">
        <row r="74">
          <cell r="Q74">
            <v>4546.6187566600884</v>
          </cell>
          <cell r="R74">
            <v>16353.621857476688</v>
          </cell>
          <cell r="S74">
            <v>3899.5996407263888</v>
          </cell>
          <cell r="T74">
            <v>12454.0222167503</v>
          </cell>
          <cell r="U74">
            <v>4170.2314491040252</v>
          </cell>
          <cell r="V74">
            <v>8283.7907676462746</v>
          </cell>
        </row>
        <row r="75">
          <cell r="R75">
            <v>14417.615205518981</v>
          </cell>
          <cell r="S75">
            <v>3651.0632299301833</v>
          </cell>
          <cell r="T75">
            <v>10766.551975588798</v>
          </cell>
          <cell r="U75">
            <v>3599.8904121587498</v>
          </cell>
          <cell r="V75">
            <v>7166.6615634300488</v>
          </cell>
        </row>
        <row r="76">
          <cell r="R76">
            <v>115.9350274528625</v>
          </cell>
          <cell r="S76">
            <v>71.481395990135908</v>
          </cell>
          <cell r="T76">
            <v>44.453631462728502</v>
          </cell>
          <cell r="U76">
            <v>47.154322194992545</v>
          </cell>
          <cell r="V76">
            <v>-2.7006907322640421</v>
          </cell>
        </row>
        <row r="77">
          <cell r="R77">
            <v>1550.4199879553273</v>
          </cell>
          <cell r="S77">
            <v>404.0257756572621</v>
          </cell>
          <cell r="T77">
            <v>1146.3942122980652</v>
          </cell>
          <cell r="U77">
            <v>401.60220384648943</v>
          </cell>
          <cell r="V77">
            <v>744.79200845157573</v>
          </cell>
        </row>
        <row r="78">
          <cell r="R78">
            <v>1689.3482131236879</v>
          </cell>
          <cell r="S78">
            <v>500.22511148966311</v>
          </cell>
          <cell r="T78">
            <v>1189.1231016340219</v>
          </cell>
          <cell r="U78">
            <v>443.91844844557562</v>
          </cell>
          <cell r="V78">
            <v>745.20465318844617</v>
          </cell>
        </row>
        <row r="79">
          <cell r="R79">
            <v>1171.2291355354578</v>
          </cell>
          <cell r="S79">
            <v>381.26071206778977</v>
          </cell>
          <cell r="T79">
            <v>789.96842346766175</v>
          </cell>
          <cell r="U79">
            <v>303.89658462019429</v>
          </cell>
          <cell r="V79">
            <v>486.0718388474674</v>
          </cell>
        </row>
        <row r="81">
          <cell r="R81">
            <v>11231.387822000001</v>
          </cell>
        </row>
        <row r="85">
          <cell r="R85">
            <v>41793.495154999997</v>
          </cell>
        </row>
        <row r="86">
          <cell r="R86">
            <v>63528.602253999998</v>
          </cell>
        </row>
        <row r="88">
          <cell r="R88">
            <v>0.89301304869498965</v>
          </cell>
          <cell r="S88">
            <v>0.88216696216458501</v>
          </cell>
          <cell r="T88">
            <v>0.89640917200367987</v>
          </cell>
          <cell r="U88">
            <v>0.89412051275676285</v>
          </cell>
          <cell r="V88">
            <v>0.89756133036154817</v>
          </cell>
        </row>
        <row r="90">
          <cell r="R90">
            <v>0.11717251355668133</v>
          </cell>
          <cell r="S90">
            <v>0.13700806586667319</v>
          </cell>
          <cell r="T90">
            <v>0.11044604663871428</v>
          </cell>
          <cell r="U90">
            <v>0.12331443394671857</v>
          </cell>
          <cell r="V90">
            <v>0.10398211867448397</v>
          </cell>
        </row>
        <row r="91">
          <cell r="R91">
            <v>0.13726220078233731</v>
          </cell>
          <cell r="S91">
            <v>0.17156068849903947</v>
          </cell>
          <cell r="T91">
            <v>0.12502285988701756</v>
          </cell>
          <cell r="U91">
            <v>0.14132674781895022</v>
          </cell>
          <cell r="V91">
            <v>0.11790988611997137</v>
          </cell>
        </row>
        <row r="93">
          <cell r="R93">
            <v>9.711915177022366</v>
          </cell>
          <cell r="S93">
            <v>3.1614409012406548</v>
          </cell>
          <cell r="T93">
            <v>6.5504742674896406</v>
          </cell>
          <cell r="U93">
            <v>2.5199320657155915</v>
          </cell>
          <cell r="V93">
            <v>4.0305422100661206</v>
          </cell>
        </row>
        <row r="94">
          <cell r="R94">
            <v>74.605674003828327</v>
          </cell>
        </row>
        <row r="101">
          <cell r="R101">
            <v>9204.5535814328287</v>
          </cell>
          <cell r="S101">
            <v>2084.0479424834393</v>
          </cell>
          <cell r="T101">
            <v>7120.5056389493893</v>
          </cell>
          <cell r="U101">
            <v>2493.1260088922454</v>
          </cell>
          <cell r="V101">
            <v>4627.3796300571439</v>
          </cell>
        </row>
        <row r="102">
          <cell r="R102">
            <v>7985.0468758575753</v>
          </cell>
          <cell r="S102">
            <v>2059.7727749031869</v>
          </cell>
          <cell r="T102">
            <v>5925.2741009543888</v>
          </cell>
          <cell r="U102">
            <v>2086.8480230345626</v>
          </cell>
          <cell r="V102">
            <v>3838.4260779198262</v>
          </cell>
        </row>
        <row r="103">
          <cell r="R103">
            <v>479.0925200537759</v>
          </cell>
          <cell r="S103">
            <v>203.5501552753079</v>
          </cell>
          <cell r="T103">
            <v>275.54236477846706</v>
          </cell>
          <cell r="U103">
            <v>109.11314262599493</v>
          </cell>
          <cell r="V103">
            <v>166.42922215247214</v>
          </cell>
        </row>
        <row r="104">
          <cell r="R104">
            <v>1340.2920091951896</v>
          </cell>
          <cell r="S104">
            <v>447.32812242501126</v>
          </cell>
          <cell r="T104">
            <v>892.96388677017876</v>
          </cell>
          <cell r="U104">
            <v>332.02977205951453</v>
          </cell>
          <cell r="V104">
            <v>560.93411471066429</v>
          </cell>
        </row>
        <row r="105">
          <cell r="R105">
            <v>949.89150952507146</v>
          </cell>
          <cell r="S105">
            <v>336.41120083097377</v>
          </cell>
          <cell r="T105">
            <v>613.48030869409422</v>
          </cell>
          <cell r="U105">
            <v>237.30623594144143</v>
          </cell>
          <cell r="V105">
            <v>376.17407275265276</v>
          </cell>
        </row>
        <row r="106">
          <cell r="R106">
            <v>0.88464294989069781</v>
          </cell>
          <cell r="S106">
            <v>0.89138024936520688</v>
          </cell>
          <cell r="T106">
            <v>0.88267105971608129</v>
          </cell>
          <cell r="U106">
            <v>0.88454432585935772</v>
          </cell>
          <cell r="V106">
            <v>0.88166178688420815</v>
          </cell>
        </row>
        <row r="108">
          <cell r="R108">
            <v>0.93699175955301195</v>
          </cell>
          <cell r="S108">
            <v>0.8985640851111989</v>
          </cell>
          <cell r="T108">
            <v>0.95035017576625369</v>
          </cell>
          <cell r="U108">
            <v>0.94431598690133556</v>
          </cell>
          <cell r="V108">
            <v>0.95363080038888437</v>
          </cell>
        </row>
        <row r="109">
          <cell r="R109">
            <v>0.16785023682797673</v>
          </cell>
          <cell r="S109">
            <v>0.21717352898114528</v>
          </cell>
          <cell r="T109">
            <v>0.15070423267445945</v>
          </cell>
          <cell r="U109">
            <v>0.15910587086102121</v>
          </cell>
          <cell r="V109">
            <v>0.14613649014563115</v>
          </cell>
        </row>
        <row r="111">
          <cell r="R111">
            <v>7149.0228780438802</v>
          </cell>
          <cell r="S111">
            <v>1815.5582472429705</v>
          </cell>
          <cell r="T111">
            <v>5333.4646308009096</v>
          </cell>
          <cell r="U111">
            <v>1677.10544021178</v>
          </cell>
          <cell r="V111">
            <v>3656.3591905891299</v>
          </cell>
        </row>
        <row r="112">
          <cell r="R112">
            <v>6432.3871033851065</v>
          </cell>
          <cell r="S112">
            <v>1591.2503437397022</v>
          </cell>
          <cell r="T112">
            <v>4841.1367596454038</v>
          </cell>
          <cell r="U112">
            <v>1513.0035945684463</v>
          </cell>
          <cell r="V112">
            <v>3328.1331650769575</v>
          </cell>
        </row>
        <row r="113">
          <cell r="R113">
            <v>343.26724190410471</v>
          </cell>
          <cell r="S113">
            <v>52.874015617001533</v>
          </cell>
          <cell r="T113">
            <v>290.39322628710272</v>
          </cell>
          <cell r="U113">
            <v>111.25896354830894</v>
          </cell>
          <cell r="V113">
            <v>179.13426273879375</v>
          </cell>
        </row>
        <row r="114">
          <cell r="R114">
            <v>252.8848033747683</v>
          </cell>
          <cell r="S114">
            <v>44.027391693912385</v>
          </cell>
          <cell r="T114">
            <v>208.8574116808521</v>
          </cell>
          <cell r="U114">
            <v>78.258256092306169</v>
          </cell>
          <cell r="V114">
            <v>130.59915558854593</v>
          </cell>
        </row>
        <row r="115">
          <cell r="R115">
            <v>0.90377336012892162</v>
          </cell>
          <cell r="S115">
            <v>0.87158729725846662</v>
          </cell>
          <cell r="T115">
            <v>0.91472977888030294</v>
          </cell>
          <cell r="U115">
            <v>0.90835620135768991</v>
          </cell>
          <cell r="V115">
            <v>0.91765322293478691</v>
          </cell>
        </row>
        <row r="116">
          <cell r="R116">
            <v>5.3365451485881031E-2</v>
          </cell>
          <cell r="S116">
            <v>3.3227968072414571E-2</v>
          </cell>
          <cell r="T116">
            <v>5.9984512048441484E-2</v>
          </cell>
          <cell r="U116">
            <v>7.353516141516063E-2</v>
          </cell>
          <cell r="V116">
            <v>5.382424736440844E-2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C7" sqref="C7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>
        <v>2016</v>
      </c>
      <c r="C5" s="46" t="s">
        <v>11</v>
      </c>
      <c r="D5" s="14">
        <v>2015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(EUR)'!K74</f>
        <v>0</v>
      </c>
      <c r="C7" s="22">
        <f>IF(AND(D7&lt;0,B7&gt;0),"-",B7/D7-1)</f>
        <v>-1</v>
      </c>
      <c r="D7" s="25">
        <f>'[1]Deutsch (EUR)'!R74</f>
        <v>16353.621857476688</v>
      </c>
      <c r="E7" s="25"/>
    </row>
    <row r="8" spans="1:9" s="7" customFormat="1" ht="18" customHeight="1" x14ac:dyDescent="0.2">
      <c r="A8" s="27" t="s">
        <v>2</v>
      </c>
      <c r="B8" s="29">
        <f>'[1]Deutsch (EUR)'!K75</f>
        <v>0</v>
      </c>
      <c r="C8" s="30">
        <f t="shared" ref="C8:C13" si="0">IF(AND(D8&lt;0,B8&gt;0),"-",B8/D8-1)</f>
        <v>-1</v>
      </c>
      <c r="D8" s="28">
        <f>'[1]Deutsch (EUR)'!R75</f>
        <v>14417.615205518981</v>
      </c>
      <c r="E8" s="17"/>
    </row>
    <row r="9" spans="1:9" s="7" customFormat="1" ht="18" customHeight="1" x14ac:dyDescent="0.2">
      <c r="A9" s="27" t="s">
        <v>3</v>
      </c>
      <c r="B9" s="29">
        <f>'[1]Deutsch (EUR)'!K76</f>
        <v>0</v>
      </c>
      <c r="C9" s="31">
        <f t="shared" si="0"/>
        <v>-1</v>
      </c>
      <c r="D9" s="28">
        <f>'[1]Deutsch (EUR)'!R76</f>
        <v>115.9350274528625</v>
      </c>
      <c r="E9" s="17"/>
    </row>
    <row r="10" spans="1:9" s="7" customFormat="1" ht="18" customHeight="1" x14ac:dyDescent="0.2">
      <c r="A10" s="27" t="s">
        <v>4</v>
      </c>
      <c r="B10" s="29">
        <f>'[1]Deutsch (EUR)'!K77</f>
        <v>0</v>
      </c>
      <c r="C10" s="30">
        <f t="shared" si="0"/>
        <v>-1</v>
      </c>
      <c r="D10" s="28">
        <f>'[1]Deutsch (EUR)'!R77</f>
        <v>1550.4199879553273</v>
      </c>
      <c r="E10" s="17"/>
    </row>
    <row r="11" spans="1:9" s="7" customFormat="1" ht="18" customHeight="1" x14ac:dyDescent="0.2">
      <c r="A11" s="27" t="s">
        <v>5</v>
      </c>
      <c r="B11" s="29">
        <f>'[1]Deutsch (EUR)'!K78</f>
        <v>0</v>
      </c>
      <c r="C11" s="30">
        <f t="shared" si="0"/>
        <v>-1</v>
      </c>
      <c r="D11" s="28">
        <f>'[1]Deutsch (EUR)'!R78</f>
        <v>1689.3482131236879</v>
      </c>
      <c r="E11" s="17"/>
    </row>
    <row r="12" spans="1:9" s="7" customFormat="1" ht="18" customHeight="1" x14ac:dyDescent="0.2">
      <c r="A12" s="27" t="s">
        <v>6</v>
      </c>
      <c r="B12" s="29">
        <f>'[1]Deutsch (EUR)'!K79</f>
        <v>0</v>
      </c>
      <c r="C12" s="30">
        <f t="shared" si="0"/>
        <v>-1</v>
      </c>
      <c r="D12" s="28">
        <f>'[1]Deutsch (EUR)'!R79</f>
        <v>1171.2291355354578</v>
      </c>
      <c r="E12" s="17"/>
    </row>
    <row r="13" spans="1:9" s="7" customFormat="1" ht="18" customHeight="1" x14ac:dyDescent="0.2">
      <c r="A13" s="27" t="s">
        <v>18</v>
      </c>
      <c r="B13" s="37">
        <f>'[1]Deutsch (EUR)'!K93</f>
        <v>0</v>
      </c>
      <c r="C13" s="30">
        <f t="shared" si="0"/>
        <v>-1</v>
      </c>
      <c r="D13" s="36">
        <f>'[1]Deutsch (EUR)'!R93</f>
        <v>9.711915177022366</v>
      </c>
      <c r="E13" s="17"/>
    </row>
    <row r="14" spans="1:9" s="7" customFormat="1" ht="18" customHeight="1" x14ac:dyDescent="0.2">
      <c r="A14" s="15" t="s">
        <v>8</v>
      </c>
      <c r="B14" s="19">
        <f>'[1]Deutsch (EUR)'!K88</f>
        <v>0</v>
      </c>
      <c r="C14" s="20"/>
      <c r="D14" s="16">
        <f>'[1]Deutsch (EUR)'!R88</f>
        <v>0.89301304869498965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(EUR)'!K90</f>
        <v>0</v>
      </c>
      <c r="C16" s="34"/>
      <c r="D16" s="32">
        <f>'[1]Deutsch (EUR)'!R90</f>
        <v>0.11717251355668133</v>
      </c>
      <c r="E16" s="16"/>
    </row>
    <row r="17" spans="1:5" s="7" customFormat="1" ht="18" customHeight="1" x14ac:dyDescent="0.2">
      <c r="A17" s="27" t="s">
        <v>21</v>
      </c>
      <c r="B17" s="33">
        <f>'[1]Deutsch (EUR)'!K91</f>
        <v>0</v>
      </c>
      <c r="C17" s="34"/>
      <c r="D17" s="32">
        <f>'[1]Deutsch (EUR)'!R91</f>
        <v>0.13726220078233731</v>
      </c>
      <c r="E17" s="16"/>
    </row>
    <row r="18" spans="1:5" s="7" customFormat="1" ht="18" customHeight="1" x14ac:dyDescent="0.2">
      <c r="A18" s="27"/>
      <c r="B18" s="33"/>
      <c r="C18" s="34"/>
      <c r="D18" s="32"/>
      <c r="E18" s="16"/>
    </row>
    <row r="19" spans="1:5" s="7" customFormat="1" ht="18" customHeight="1" x14ac:dyDescent="0.2">
      <c r="A19" s="15" t="s">
        <v>12</v>
      </c>
      <c r="B19" s="29">
        <f>'[1]Deutsch (EUR)'!K81</f>
        <v>0</v>
      </c>
      <c r="C19" s="22">
        <f t="shared" ref="C19:C28" si="1">IF(AND(D19&lt;0,B19&gt;0),"-",B19/D19-1)</f>
        <v>-1</v>
      </c>
      <c r="D19" s="28">
        <f>'[1]Deutsch (EUR)'!R81</f>
        <v>11231.387822000001</v>
      </c>
      <c r="E19" s="35"/>
    </row>
    <row r="20" spans="1:5" s="7" customFormat="1" ht="18" customHeight="1" x14ac:dyDescent="0.2">
      <c r="A20" s="27" t="s">
        <v>14</v>
      </c>
      <c r="B20" s="29">
        <f>'[1]Deutsch (EUR)'!K85</f>
        <v>0</v>
      </c>
      <c r="C20" s="30">
        <f t="shared" si="1"/>
        <v>-1</v>
      </c>
      <c r="D20" s="28">
        <f>'[1]Deutsch (EUR)'!R85</f>
        <v>41793.495154999997</v>
      </c>
      <c r="E20" s="35"/>
    </row>
    <row r="21" spans="1:5" s="7" customFormat="1" ht="18" customHeight="1" x14ac:dyDescent="0.2">
      <c r="A21" s="27" t="s">
        <v>7</v>
      </c>
      <c r="B21" s="29">
        <f>'[1]Deutsch (EUR)'!K86</f>
        <v>0</v>
      </c>
      <c r="C21" s="30">
        <f t="shared" si="1"/>
        <v>-1</v>
      </c>
      <c r="D21" s="28">
        <f>'[1]Deutsch (EUR)'!R86</f>
        <v>63528.602253999998</v>
      </c>
      <c r="E21" s="35"/>
    </row>
    <row r="22" spans="1:5" s="7" customFormat="1" ht="18" customHeight="1" x14ac:dyDescent="0.2">
      <c r="A22" s="27" t="s">
        <v>22</v>
      </c>
      <c r="B22" s="37">
        <f>'[1]Deutsch (EUR)'!K94</f>
        <v>0</v>
      </c>
      <c r="C22" s="30">
        <f t="shared" si="1"/>
        <v>-1</v>
      </c>
      <c r="D22" s="36">
        <f>'[1]Deutsch (EUR)'!R94</f>
        <v>74.605674003828327</v>
      </c>
      <c r="E22" s="35"/>
    </row>
    <row r="23" spans="1:5" ht="30" customHeight="1" thickBot="1" x14ac:dyDescent="0.3">
      <c r="A23" s="48" t="s">
        <v>9</v>
      </c>
      <c r="B23" s="40"/>
      <c r="C23" s="40"/>
      <c r="D23" s="39"/>
      <c r="E23" s="52"/>
    </row>
    <row r="24" spans="1:5" s="7" customFormat="1" ht="18" customHeight="1" x14ac:dyDescent="0.2">
      <c r="A24" s="15" t="s">
        <v>1</v>
      </c>
      <c r="B24" s="21">
        <f>'[1]Deutsch (EUR)'!K101</f>
        <v>0</v>
      </c>
      <c r="C24" s="22">
        <f t="shared" si="1"/>
        <v>-1</v>
      </c>
      <c r="D24" s="17">
        <f>'[1]Deutsch (EUR)'!R101</f>
        <v>9204.5535814328287</v>
      </c>
      <c r="E24" s="17"/>
    </row>
    <row r="25" spans="1:5" s="7" customFormat="1" ht="18" customHeight="1" x14ac:dyDescent="0.2">
      <c r="A25" s="27" t="s">
        <v>2</v>
      </c>
      <c r="B25" s="29">
        <f>'[1]Deutsch (EUR)'!K102</f>
        <v>0</v>
      </c>
      <c r="C25" s="30">
        <f t="shared" si="1"/>
        <v>-1</v>
      </c>
      <c r="D25" s="28">
        <f>'[1]Deutsch (EUR)'!R102</f>
        <v>7985.0468758575753</v>
      </c>
      <c r="E25" s="17"/>
    </row>
    <row r="26" spans="1:5" s="7" customFormat="1" ht="18" customHeight="1" x14ac:dyDescent="0.2">
      <c r="A26" s="27" t="s">
        <v>3</v>
      </c>
      <c r="B26" s="29">
        <f>'[1]Deutsch (EUR)'!K103</f>
        <v>0</v>
      </c>
      <c r="C26" s="31">
        <f t="shared" si="1"/>
        <v>-1</v>
      </c>
      <c r="D26" s="28">
        <f>'[1]Deutsch (EUR)'!R103</f>
        <v>479.0925200537759</v>
      </c>
      <c r="E26" s="17"/>
    </row>
    <row r="27" spans="1:5" s="7" customFormat="1" ht="18" customHeight="1" x14ac:dyDescent="0.2">
      <c r="A27" s="27" t="s">
        <v>5</v>
      </c>
      <c r="B27" s="29">
        <f>'[1]Deutsch (EUR)'!K104</f>
        <v>0</v>
      </c>
      <c r="C27" s="31">
        <f t="shared" si="1"/>
        <v>-1</v>
      </c>
      <c r="D27" s="28">
        <f>'[1]Deutsch (EUR)'!R104</f>
        <v>1340.2920091951896</v>
      </c>
      <c r="E27" s="17"/>
    </row>
    <row r="28" spans="1:5" s="7" customFormat="1" ht="18" customHeight="1" x14ac:dyDescent="0.2">
      <c r="A28" s="27" t="s">
        <v>6</v>
      </c>
      <c r="B28" s="29">
        <f>'[1]Deutsch (EUR)'!K105</f>
        <v>0</v>
      </c>
      <c r="C28" s="30">
        <f t="shared" si="1"/>
        <v>-1</v>
      </c>
      <c r="D28" s="28">
        <f>'[1]Deutsch (EUR)'!R105</f>
        <v>949.89150952507146</v>
      </c>
      <c r="E28" s="17"/>
    </row>
    <row r="29" spans="1:5" s="7" customFormat="1" ht="18" customHeight="1" x14ac:dyDescent="0.2">
      <c r="A29" s="27" t="s">
        <v>8</v>
      </c>
      <c r="B29" s="33">
        <f>'[1]Deutsch (EUR)'!K106</f>
        <v>0</v>
      </c>
      <c r="C29" s="34"/>
      <c r="D29" s="32">
        <f>'[1]Deutsch (EUR)'!R106</f>
        <v>0.88464294989069781</v>
      </c>
      <c r="E29" s="16"/>
    </row>
    <row r="30" spans="1:5" s="7" customFormat="1" ht="18" customHeight="1" x14ac:dyDescent="0.2">
      <c r="A30" s="27" t="s">
        <v>23</v>
      </c>
      <c r="B30" s="33">
        <f>'[1]Deutsch (EUR)'!K108</f>
        <v>0</v>
      </c>
      <c r="C30" s="34"/>
      <c r="D30" s="32">
        <f>'[1]Deutsch (EUR)'!R108</f>
        <v>0.93699175955301195</v>
      </c>
      <c r="E30" s="16"/>
    </row>
    <row r="31" spans="1:5" s="8" customFormat="1" ht="18" customHeight="1" x14ac:dyDescent="0.2">
      <c r="A31" s="38" t="s">
        <v>20</v>
      </c>
      <c r="B31" s="42">
        <f>'[1]Deutsch (EUR)'!K109</f>
        <v>0</v>
      </c>
      <c r="C31" s="43"/>
      <c r="D31" s="41">
        <f>'[1]Deutsch (EUR)'!R109</f>
        <v>0.16785023682797673</v>
      </c>
      <c r="E31" s="16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52"/>
    </row>
    <row r="33" spans="1:8" s="8" customFormat="1" ht="18" customHeight="1" x14ac:dyDescent="0.2">
      <c r="A33" s="15" t="s">
        <v>1</v>
      </c>
      <c r="B33" s="21">
        <f>'[1]Deutsch (EUR)'!K111</f>
        <v>0</v>
      </c>
      <c r="C33" s="22">
        <f t="shared" ref="C33:C36" si="2">IF(AND(D33&lt;0,B33&gt;0),"-",B33/D33-1)</f>
        <v>-1</v>
      </c>
      <c r="D33" s="17">
        <f>'[1]Deutsch (EUR)'!R111</f>
        <v>7149.0228780438802</v>
      </c>
      <c r="E33" s="17"/>
    </row>
    <row r="34" spans="1:8" s="8" customFormat="1" ht="18" customHeight="1" x14ac:dyDescent="0.2">
      <c r="A34" s="27" t="s">
        <v>2</v>
      </c>
      <c r="B34" s="29">
        <f>'[1]Deutsch (EUR)'!K112</f>
        <v>0</v>
      </c>
      <c r="C34" s="30">
        <f t="shared" si="2"/>
        <v>-1</v>
      </c>
      <c r="D34" s="28">
        <f>'[1]Deutsch (EUR)'!R112</f>
        <v>6432.3871033851065</v>
      </c>
      <c r="E34" s="17"/>
    </row>
    <row r="35" spans="1:8" s="8" customFormat="1" ht="18" customHeight="1" x14ac:dyDescent="0.2">
      <c r="A35" s="27" t="s">
        <v>5</v>
      </c>
      <c r="B35" s="29">
        <f>'[1]Deutsch (EUR)'!K113</f>
        <v>0</v>
      </c>
      <c r="C35" s="30">
        <f t="shared" si="2"/>
        <v>-1</v>
      </c>
      <c r="D35" s="28">
        <f>'[1]Deutsch (EUR)'!R113</f>
        <v>343.26724190410471</v>
      </c>
      <c r="E35" s="17"/>
    </row>
    <row r="36" spans="1:8" s="8" customFormat="1" ht="18" customHeight="1" x14ac:dyDescent="0.2">
      <c r="A36" s="27" t="s">
        <v>6</v>
      </c>
      <c r="B36" s="29">
        <f>'[1]Deutsch (EUR)'!K114</f>
        <v>0</v>
      </c>
      <c r="C36" s="30">
        <f t="shared" si="2"/>
        <v>-1</v>
      </c>
      <c r="D36" s="28">
        <f>'[1]Deutsch (EUR)'!R114</f>
        <v>252.8848033747683</v>
      </c>
      <c r="E36" s="17"/>
    </row>
    <row r="37" spans="1:8" s="8" customFormat="1" ht="18" customHeight="1" x14ac:dyDescent="0.2">
      <c r="A37" s="27" t="s">
        <v>8</v>
      </c>
      <c r="B37" s="33">
        <f>'[1]Deutsch (EUR)'!K115</f>
        <v>0</v>
      </c>
      <c r="C37" s="34"/>
      <c r="D37" s="32">
        <f>'[1]Deutsch (EUR)'!R115</f>
        <v>0.90377336012892162</v>
      </c>
      <c r="E37" s="16"/>
    </row>
    <row r="38" spans="1:8" s="8" customFormat="1" ht="18" customHeight="1" x14ac:dyDescent="0.2">
      <c r="A38" s="38" t="s">
        <v>20</v>
      </c>
      <c r="B38" s="42">
        <f>'[1]Deutsch (EUR)'!K116</f>
        <v>0</v>
      </c>
      <c r="C38" s="43"/>
      <c r="D38" s="41">
        <f>'[1]Deutsch (EUR)'!R116</f>
        <v>5.3365451485881031E-2</v>
      </c>
      <c r="E38" s="16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honeticPr fontId="5" type="noConversion"/>
  <printOptions horizontalCentered="1"/>
  <pageMargins left="0.74803149606299213" right="0.59055118110236227" top="0.59055118110236227" bottom="0.59055118110236227" header="0.51181102362204722" footer="0.51181102362204722"/>
  <pageSetup paperSize="9" scale="61" orientation="portrait" r:id="rId1"/>
  <headerFooter alignWithMargins="0"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56</v>
      </c>
      <c r="C5" s="46" t="s">
        <v>28</v>
      </c>
      <c r="D5" s="14" t="s">
        <v>51</v>
      </c>
      <c r="E5" s="14">
        <v>2015</v>
      </c>
    </row>
    <row r="6" spans="1:9" ht="30" customHeight="1" thickBot="1" x14ac:dyDescent="0.3">
      <c r="A6" s="47" t="s">
        <v>29</v>
      </c>
      <c r="B6" s="24"/>
      <c r="C6" s="24"/>
      <c r="D6" s="23"/>
      <c r="E6" s="23"/>
    </row>
    <row r="7" spans="1:9" s="7" customFormat="1" ht="18" customHeight="1" x14ac:dyDescent="0.2">
      <c r="A7" s="15" t="s">
        <v>30</v>
      </c>
      <c r="B7" s="67">
        <f>'Kennzahlen Q2 (1H)'!B7*10</f>
        <v>0</v>
      </c>
      <c r="C7" s="63">
        <f>'Kennzahlen Q2 (1H)'!C7*10</f>
        <v>-10</v>
      </c>
      <c r="D7" s="69">
        <f>'Kennzahlen Q2 (1H)'!D7*10</f>
        <v>82837.907676462753</v>
      </c>
      <c r="E7" s="69"/>
    </row>
    <row r="8" spans="1:9" s="7" customFormat="1" ht="18" customHeight="1" x14ac:dyDescent="0.2">
      <c r="A8" s="27" t="s">
        <v>31</v>
      </c>
      <c r="B8" s="68">
        <f>'Kennzahlen Q2 (1H)'!B8*10</f>
        <v>0</v>
      </c>
      <c r="C8" s="64">
        <f>'Kennzahlen Q2 (1H)'!C8*10</f>
        <v>-10</v>
      </c>
      <c r="D8" s="70">
        <f>'Kennzahlen Q2 (1H)'!D8*10</f>
        <v>71666.615634300484</v>
      </c>
      <c r="E8" s="70"/>
    </row>
    <row r="9" spans="1:9" s="7" customFormat="1" ht="18" customHeight="1" x14ac:dyDescent="0.2">
      <c r="A9" s="27" t="s">
        <v>32</v>
      </c>
      <c r="B9" s="53">
        <f>'Kennzahlen Q2 (1H)'!B9*10</f>
        <v>0</v>
      </c>
      <c r="C9" s="76" t="str">
        <f>'Kennzahlen Q2 (1H)'!C9</f>
        <v>-</v>
      </c>
      <c r="D9" s="54">
        <f>'Kennzahlen Q2 (1H)'!D9*10</f>
        <v>-27.006907322640423</v>
      </c>
      <c r="E9" s="54"/>
    </row>
    <row r="10" spans="1:9" s="7" customFormat="1" ht="18" customHeight="1" x14ac:dyDescent="0.2">
      <c r="A10" s="27" t="s">
        <v>33</v>
      </c>
      <c r="B10" s="53">
        <f>'Kennzahlen Q2 (1H)'!B10*10</f>
        <v>0</v>
      </c>
      <c r="C10" s="64">
        <f>'Kennzahlen Q2 (1H)'!C10*10</f>
        <v>-10</v>
      </c>
      <c r="D10" s="54">
        <f>'Kennzahlen Q2 (1H)'!D10*10</f>
        <v>7447.9200845157575</v>
      </c>
      <c r="E10" s="70"/>
    </row>
    <row r="11" spans="1:9" s="7" customFormat="1" ht="18" customHeight="1" x14ac:dyDescent="0.2">
      <c r="A11" s="27" t="s">
        <v>34</v>
      </c>
      <c r="B11" s="53">
        <f>'Kennzahlen Q2 (1H)'!B11*10</f>
        <v>0</v>
      </c>
      <c r="C11" s="64">
        <f>'Kennzahlen Q2 (1H)'!C11*10</f>
        <v>-10</v>
      </c>
      <c r="D11" s="54">
        <f>'Kennzahlen Q2 (1H)'!D11*10</f>
        <v>7452.0465318844617</v>
      </c>
      <c r="E11" s="70"/>
    </row>
    <row r="12" spans="1:9" s="7" customFormat="1" ht="18" customHeight="1" x14ac:dyDescent="0.2">
      <c r="A12" s="27" t="s">
        <v>35</v>
      </c>
      <c r="B12" s="53">
        <f>'Kennzahlen Q2 (1H)'!B12*10</f>
        <v>0</v>
      </c>
      <c r="C12" s="64">
        <f>'Kennzahlen Q2 (1H)'!C12*10</f>
        <v>-10</v>
      </c>
      <c r="D12" s="54">
        <f>'Kennzahlen Q2 (1H)'!D12*10</f>
        <v>4860.7183884746737</v>
      </c>
      <c r="E12" s="54"/>
    </row>
    <row r="13" spans="1:9" s="7" customFormat="1" ht="18" customHeight="1" x14ac:dyDescent="0.2">
      <c r="A13" s="27" t="s">
        <v>36</v>
      </c>
      <c r="B13" s="55">
        <f>'Kennzahlen Q2 (1H)'!B13*100</f>
        <v>0</v>
      </c>
      <c r="C13" s="64">
        <f>'Kennzahlen Q2 (1H)'!C13*10</f>
        <v>-10</v>
      </c>
      <c r="D13" s="56">
        <f>'Kennzahlen Q2 (1H)'!D13*100</f>
        <v>403.05422100661207</v>
      </c>
      <c r="E13" s="56"/>
    </row>
    <row r="14" spans="1:9" s="7" customFormat="1" ht="18" customHeight="1" x14ac:dyDescent="0.2">
      <c r="A14" s="15" t="s">
        <v>37</v>
      </c>
      <c r="B14" s="57">
        <f>'Kennzahlen Q2 (1H)'!B14*10</f>
        <v>0</v>
      </c>
      <c r="C14" s="63"/>
      <c r="D14" s="59">
        <f>'Kennzahlen Q2 (1H)'!D14*10</f>
        <v>8.9756133036154822</v>
      </c>
      <c r="E14" s="59"/>
    </row>
    <row r="15" spans="1:9" s="7" customFormat="1" ht="18" customHeight="1" x14ac:dyDescent="0.2">
      <c r="A15" s="27" t="s">
        <v>38</v>
      </c>
      <c r="B15" s="58">
        <f>'Kennzahlen Q2 (1H)'!B15*10</f>
        <v>0</v>
      </c>
      <c r="C15" s="64"/>
      <c r="D15" s="60">
        <f>'Kennzahlen Q2 (1H)'!D15*10</f>
        <v>0</v>
      </c>
      <c r="E15" s="60"/>
    </row>
    <row r="16" spans="1:9" s="7" customFormat="1" ht="18" customHeight="1" x14ac:dyDescent="0.2">
      <c r="A16" s="27" t="s">
        <v>39</v>
      </c>
      <c r="B16" s="58">
        <f>'Kennzahlen Q2 (1H)'!B16*10</f>
        <v>0</v>
      </c>
      <c r="C16" s="64"/>
      <c r="D16" s="60">
        <f>'Kennzahlen Q2 (1H)'!D16*10</f>
        <v>1.0398211867448397</v>
      </c>
      <c r="E16" s="60"/>
    </row>
    <row r="17" spans="1:5" s="7" customFormat="1" ht="18" customHeight="1" x14ac:dyDescent="0.2">
      <c r="A17" s="27" t="s">
        <v>40</v>
      </c>
      <c r="B17" s="58">
        <f>'Kennzahlen Q2 (1H)'!B17*10</f>
        <v>0</v>
      </c>
      <c r="C17" s="64"/>
      <c r="D17" s="60">
        <f>'Kennzahlen Q2 (1H)'!D17*10</f>
        <v>1.1790988611997137</v>
      </c>
      <c r="E17" s="60"/>
    </row>
    <row r="18" spans="1:5" s="7" customFormat="1" ht="18" customHeight="1" x14ac:dyDescent="0.2">
      <c r="A18" s="27"/>
      <c r="B18" s="33"/>
      <c r="C18" s="64"/>
      <c r="D18" s="32"/>
      <c r="E18" s="32"/>
    </row>
    <row r="19" spans="1:5" s="7" customFormat="1" ht="18" customHeight="1" x14ac:dyDescent="0.2">
      <c r="A19" s="15" t="s">
        <v>41</v>
      </c>
      <c r="B19" s="68">
        <f>'Kennzahlen Q2 (1H)'!B19*10</f>
        <v>0</v>
      </c>
      <c r="C19" s="63">
        <f>'Kennzahlen Q2 (1H)'!C19*10</f>
        <v>-10</v>
      </c>
      <c r="D19" s="70"/>
      <c r="E19" s="70">
        <f>'Kennzahlen Q2 (1H)'!E19*10</f>
        <v>112313.87822000001</v>
      </c>
    </row>
    <row r="20" spans="1:5" s="7" customFormat="1" ht="18" customHeight="1" x14ac:dyDescent="0.2">
      <c r="A20" s="27" t="s">
        <v>42</v>
      </c>
      <c r="B20" s="68">
        <f>'Kennzahlen Q2 (1H)'!B20*10</f>
        <v>0</v>
      </c>
      <c r="C20" s="64">
        <f>'Kennzahlen Q2 (1H)'!C20*10</f>
        <v>-10</v>
      </c>
      <c r="D20" s="70"/>
      <c r="E20" s="70">
        <f>'Kennzahlen Q2 (1H)'!E20*10</f>
        <v>417934.95155</v>
      </c>
    </row>
    <row r="21" spans="1:5" s="7" customFormat="1" ht="18" customHeight="1" x14ac:dyDescent="0.2">
      <c r="A21" s="27" t="s">
        <v>43</v>
      </c>
      <c r="B21" s="68">
        <f>'Kennzahlen Q2 (1H)'!B21*10</f>
        <v>0</v>
      </c>
      <c r="C21" s="64">
        <f>'Kennzahlen Q2 (1H)'!C21*10</f>
        <v>-10</v>
      </c>
      <c r="D21" s="70"/>
      <c r="E21" s="70">
        <f>'Kennzahlen Q2 (1H)'!E21*10</f>
        <v>635286.02254000003</v>
      </c>
    </row>
    <row r="22" spans="1:5" s="7" customFormat="1" ht="18" customHeight="1" x14ac:dyDescent="0.2">
      <c r="A22" s="27" t="s">
        <v>44</v>
      </c>
      <c r="B22" s="55">
        <f>'Kennzahlen Q2 (1H)'!B22*100</f>
        <v>0</v>
      </c>
      <c r="C22" s="64">
        <f>'Kennzahlen Q2 (1H)'!C22*10</f>
        <v>-10</v>
      </c>
      <c r="D22" s="56"/>
      <c r="E22" s="56">
        <f>'Kennzahlen Q2 (1H)'!E22*100</f>
        <v>7460.5674003828326</v>
      </c>
    </row>
    <row r="23" spans="1:5" ht="30" customHeight="1" thickBot="1" x14ac:dyDescent="0.3">
      <c r="A23" s="48" t="s">
        <v>47</v>
      </c>
      <c r="B23" s="40"/>
      <c r="C23" s="40"/>
      <c r="D23" s="39"/>
      <c r="E23" s="39"/>
    </row>
    <row r="24" spans="1:5" s="7" customFormat="1" ht="18" customHeight="1" x14ac:dyDescent="0.2">
      <c r="A24" s="15" t="s">
        <v>30</v>
      </c>
      <c r="B24" s="71">
        <f>'Kennzahlen Q2 (1H)'!B24*10</f>
        <v>0</v>
      </c>
      <c r="C24" s="63">
        <f>'Kennzahlen Q2 (1H)'!C24*10</f>
        <v>-10</v>
      </c>
      <c r="D24" s="72">
        <f>'Kennzahlen Q2 (1H)'!D24*10</f>
        <v>46273.796300571441</v>
      </c>
      <c r="E24" s="72"/>
    </row>
    <row r="25" spans="1:5" s="7" customFormat="1" ht="18" customHeight="1" x14ac:dyDescent="0.2">
      <c r="A25" s="27" t="s">
        <v>31</v>
      </c>
      <c r="B25" s="68">
        <f>'Kennzahlen Q2 (1H)'!B25*10</f>
        <v>0</v>
      </c>
      <c r="C25" s="64">
        <f>'Kennzahlen Q2 (1H)'!C25*10</f>
        <v>-10</v>
      </c>
      <c r="D25" s="70">
        <f>'Kennzahlen Q2 (1H)'!D25*10</f>
        <v>38384.260779198259</v>
      </c>
      <c r="E25" s="70"/>
    </row>
    <row r="26" spans="1:5" s="7" customFormat="1" ht="18" customHeight="1" x14ac:dyDescent="0.2">
      <c r="A26" s="27" t="s">
        <v>45</v>
      </c>
      <c r="B26" s="53">
        <f>'Kennzahlen Q2 (1H)'!B26*10</f>
        <v>0</v>
      </c>
      <c r="C26" s="65">
        <f>'Kennzahlen Q2 (1H)'!C26*10</f>
        <v>-10</v>
      </c>
      <c r="D26" s="54">
        <f>'Kennzahlen Q2 (1H)'!D26*10</f>
        <v>1664.2922215247213</v>
      </c>
      <c r="E26" s="54"/>
    </row>
    <row r="27" spans="1:5" s="7" customFormat="1" ht="18" customHeight="1" x14ac:dyDescent="0.2">
      <c r="A27" s="27" t="s">
        <v>34</v>
      </c>
      <c r="B27" s="53">
        <f>'Kennzahlen Q2 (1H)'!B27*10</f>
        <v>0</v>
      </c>
      <c r="C27" s="65">
        <f>'Kennzahlen Q2 (1H)'!C27*10</f>
        <v>-10</v>
      </c>
      <c r="D27" s="54">
        <f>'Kennzahlen Q2 (1H)'!D27*10</f>
        <v>5609.3411471066429</v>
      </c>
      <c r="E27" s="70"/>
    </row>
    <row r="28" spans="1:5" s="7" customFormat="1" ht="18" customHeight="1" x14ac:dyDescent="0.2">
      <c r="A28" s="27" t="s">
        <v>35</v>
      </c>
      <c r="B28" s="53">
        <f>'Kennzahlen Q2 (1H)'!B28*10</f>
        <v>0</v>
      </c>
      <c r="C28" s="64">
        <f>'Kennzahlen Q2 (1H)'!C28*10</f>
        <v>-10</v>
      </c>
      <c r="D28" s="54">
        <f>'Kennzahlen Q2 (1H)'!D28*10</f>
        <v>3761.7407275265277</v>
      </c>
      <c r="E28" s="54"/>
    </row>
    <row r="29" spans="1:5" s="7" customFormat="1" ht="18" customHeight="1" x14ac:dyDescent="0.2">
      <c r="A29" s="27" t="s">
        <v>37</v>
      </c>
      <c r="B29" s="58">
        <f>'Kennzahlen Q2 (1H)'!B29*10</f>
        <v>0</v>
      </c>
      <c r="C29" s="64"/>
      <c r="D29" s="60">
        <f>'Kennzahlen Q2 (1H)'!D29*10</f>
        <v>8.8166178688420818</v>
      </c>
      <c r="E29" s="60"/>
    </row>
    <row r="30" spans="1:5" s="7" customFormat="1" ht="18" customHeight="1" x14ac:dyDescent="0.2">
      <c r="A30" s="27" t="s">
        <v>46</v>
      </c>
      <c r="B30" s="58">
        <f>'Kennzahlen Q2 (1H)'!B30*10</f>
        <v>0</v>
      </c>
      <c r="C30" s="64"/>
      <c r="D30" s="60">
        <f>'Kennzahlen Q2 (1H)'!D30*10</f>
        <v>9.536308003888843</v>
      </c>
      <c r="E30" s="60"/>
    </row>
    <row r="31" spans="1:5" s="8" customFormat="1" ht="18" customHeight="1" x14ac:dyDescent="0.2">
      <c r="A31" s="38" t="s">
        <v>39</v>
      </c>
      <c r="B31" s="61">
        <f>'Kennzahlen Q2 (1H)'!B31*10</f>
        <v>0</v>
      </c>
      <c r="C31" s="66"/>
      <c r="D31" s="62">
        <f>'Kennzahlen Q2 (1H)'!D31*10</f>
        <v>1.4613649014563115</v>
      </c>
      <c r="E31" s="62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39"/>
    </row>
    <row r="33" spans="1:8" s="8" customFormat="1" ht="18" customHeight="1" x14ac:dyDescent="0.2">
      <c r="A33" s="15" t="s">
        <v>30</v>
      </c>
      <c r="B33" s="71">
        <f>'Kennzahlen Q2 (1H)'!B33*10</f>
        <v>0</v>
      </c>
      <c r="C33" s="63">
        <f>'Kennzahlen Q2 (1H)'!C33*10</f>
        <v>-10</v>
      </c>
      <c r="D33" s="72">
        <f>'Kennzahlen Q2 (1H)'!D33*10</f>
        <v>36563.591905891299</v>
      </c>
      <c r="E33" s="72"/>
    </row>
    <row r="34" spans="1:8" s="8" customFormat="1" ht="18" customHeight="1" x14ac:dyDescent="0.2">
      <c r="A34" s="27" t="s">
        <v>31</v>
      </c>
      <c r="B34" s="68">
        <f>'Kennzahlen Q2 (1H)'!B34*10</f>
        <v>0</v>
      </c>
      <c r="C34" s="64">
        <f>'Kennzahlen Q2 (1H)'!C34*10</f>
        <v>-10</v>
      </c>
      <c r="D34" s="70">
        <f>'Kennzahlen Q2 (1H)'!D34*10</f>
        <v>33281.331650769578</v>
      </c>
      <c r="E34" s="70"/>
    </row>
    <row r="35" spans="1:8" s="8" customFormat="1" ht="18" customHeight="1" x14ac:dyDescent="0.2">
      <c r="A35" s="27" t="s">
        <v>34</v>
      </c>
      <c r="B35" s="53">
        <f>'Kennzahlen Q2 (1H)'!B35*10</f>
        <v>0</v>
      </c>
      <c r="C35" s="64">
        <f>'Kennzahlen Q2 (1H)'!C35*10</f>
        <v>-10</v>
      </c>
      <c r="D35" s="54">
        <f>'Kennzahlen Q2 (1H)'!D35*10</f>
        <v>1791.3426273879375</v>
      </c>
      <c r="E35" s="54"/>
    </row>
    <row r="36" spans="1:8" s="8" customFormat="1" ht="18" customHeight="1" x14ac:dyDescent="0.2">
      <c r="A36" s="27" t="s">
        <v>35</v>
      </c>
      <c r="B36" s="53">
        <f>'Kennzahlen Q2 (1H)'!B36*10</f>
        <v>0</v>
      </c>
      <c r="C36" s="64">
        <f>'Kennzahlen Q2 (1H)'!C36*10</f>
        <v>-10</v>
      </c>
      <c r="D36" s="54">
        <f>'Kennzahlen Q2 (1H)'!D36*10</f>
        <v>1305.9915558854593</v>
      </c>
      <c r="E36" s="54"/>
    </row>
    <row r="37" spans="1:8" s="8" customFormat="1" ht="18" customHeight="1" x14ac:dyDescent="0.2">
      <c r="A37" s="27" t="s">
        <v>37</v>
      </c>
      <c r="B37" s="58">
        <f>'Kennzahlen Q2 (1H)'!B37*10</f>
        <v>0</v>
      </c>
      <c r="C37" s="64"/>
      <c r="D37" s="60">
        <f>'Kennzahlen Q2 (1H)'!D37*10</f>
        <v>9.1765322293478686</v>
      </c>
      <c r="E37" s="60"/>
    </row>
    <row r="38" spans="1:8" s="8" customFormat="1" ht="18" customHeight="1" x14ac:dyDescent="0.2">
      <c r="A38" s="38" t="s">
        <v>39</v>
      </c>
      <c r="B38" s="61">
        <f>'Kennzahlen Q2 (1H)'!B38*10</f>
        <v>0</v>
      </c>
      <c r="C38" s="66"/>
      <c r="D38" s="62">
        <f>'Kennzahlen Q2 (1H)'!D38*10</f>
        <v>0.5382424736440844</v>
      </c>
      <c r="E38" s="62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11" zoomScaleNormal="100" workbookViewId="0">
      <selection activeCell="D40" sqref="D40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61</v>
      </c>
      <c r="C5" s="46" t="s">
        <v>28</v>
      </c>
      <c r="D5" s="14" t="s">
        <v>55</v>
      </c>
      <c r="E5" s="14">
        <v>2016</v>
      </c>
    </row>
    <row r="6" spans="1:9" ht="30" customHeight="1" thickBot="1" x14ac:dyDescent="0.3">
      <c r="A6" s="47" t="s">
        <v>29</v>
      </c>
      <c r="B6" s="24"/>
      <c r="C6" s="24"/>
      <c r="D6" s="23"/>
      <c r="E6" s="23"/>
    </row>
    <row r="7" spans="1:9" s="7" customFormat="1" ht="18" customHeight="1" x14ac:dyDescent="0.2">
      <c r="A7" s="15" t="s">
        <v>30</v>
      </c>
      <c r="B7" s="67">
        <v>45466.187566600885</v>
      </c>
      <c r="C7" s="63">
        <v>0.66383646779806682</v>
      </c>
      <c r="D7" s="69">
        <v>42635.863466114286</v>
      </c>
      <c r="E7" s="69"/>
    </row>
    <row r="8" spans="1:9" s="7" customFormat="1" ht="18" customHeight="1" x14ac:dyDescent="0.2">
      <c r="A8" s="27" t="s">
        <v>31</v>
      </c>
      <c r="B8" s="68">
        <v>37321.411518839726</v>
      </c>
      <c r="C8" s="64">
        <v>0.5367663003207368</v>
      </c>
      <c r="D8" s="70">
        <v>35420.17584437046</v>
      </c>
      <c r="E8" s="70"/>
    </row>
    <row r="9" spans="1:9" s="7" customFormat="1" ht="18" customHeight="1" x14ac:dyDescent="0.2">
      <c r="A9" s="27" t="s">
        <v>32</v>
      </c>
      <c r="B9" s="53">
        <v>-234.1214943031913</v>
      </c>
      <c r="C9" s="65"/>
      <c r="D9" s="54">
        <v>360.18478555616264</v>
      </c>
      <c r="E9" s="54"/>
    </row>
    <row r="10" spans="1:9" s="7" customFormat="1" ht="18" customHeight="1" x14ac:dyDescent="0.2">
      <c r="A10" s="27" t="s">
        <v>33</v>
      </c>
      <c r="B10" s="53">
        <v>3928.7964150577432</v>
      </c>
      <c r="C10" s="64">
        <v>0.72723254038131735</v>
      </c>
      <c r="D10" s="54">
        <v>3662.4510564754546</v>
      </c>
      <c r="E10" s="70"/>
    </row>
    <row r="11" spans="1:9" s="7" customFormat="1" ht="18" customHeight="1" x14ac:dyDescent="0.2">
      <c r="A11" s="27" t="s">
        <v>34</v>
      </c>
      <c r="B11" s="53">
        <v>3998.7828648326349</v>
      </c>
      <c r="C11" s="64">
        <v>-0.16699690301514192</v>
      </c>
      <c r="D11" s="54">
        <v>4066.6954188784921</v>
      </c>
      <c r="E11" s="70"/>
    </row>
    <row r="12" spans="1:9" s="7" customFormat="1" ht="18" customHeight="1" x14ac:dyDescent="0.2">
      <c r="A12" s="27" t="s">
        <v>35</v>
      </c>
      <c r="B12" s="53">
        <v>2648.0094669493983</v>
      </c>
      <c r="C12" s="64">
        <v>-0.23514651638375961</v>
      </c>
      <c r="D12" s="54">
        <v>2711.7759333432978</v>
      </c>
      <c r="E12" s="54"/>
    </row>
    <row r="13" spans="1:9" s="7" customFormat="1" ht="18" customHeight="1" x14ac:dyDescent="0.2">
      <c r="A13" s="27" t="s">
        <v>36</v>
      </c>
      <c r="B13" s="55">
        <v>219.57482588267808</v>
      </c>
      <c r="C13" s="64">
        <v>-0.23514649309539504</v>
      </c>
      <c r="D13" s="56">
        <v>224.862386033154</v>
      </c>
      <c r="E13" s="56"/>
    </row>
    <row r="14" spans="1:9" s="7" customFormat="1" ht="18" customHeight="1" x14ac:dyDescent="0.2">
      <c r="A14" s="15" t="s">
        <v>37</v>
      </c>
      <c r="B14" s="57">
        <v>8.9638887180357685</v>
      </c>
      <c r="C14" s="63"/>
      <c r="D14" s="59">
        <v>8.895749827331608</v>
      </c>
      <c r="E14" s="59"/>
    </row>
    <row r="15" spans="1:9" s="7" customFormat="1" ht="18" customHeight="1" x14ac:dyDescent="0.2">
      <c r="A15" s="27" t="s">
        <v>38</v>
      </c>
      <c r="B15" s="58">
        <v>2.5099999999999998</v>
      </c>
      <c r="C15" s="64"/>
      <c r="D15" s="60">
        <v>2.62</v>
      </c>
      <c r="E15" s="60"/>
    </row>
    <row r="16" spans="1:9" s="7" customFormat="1" ht="18" customHeight="1" x14ac:dyDescent="0.2">
      <c r="A16" s="27" t="s">
        <v>39</v>
      </c>
      <c r="B16" s="58">
        <v>1.0714447021421103</v>
      </c>
      <c r="C16" s="64"/>
      <c r="D16" s="60">
        <v>1.1481296526439566</v>
      </c>
      <c r="E16" s="60"/>
    </row>
    <row r="17" spans="1:5" s="7" customFormat="1" ht="18" customHeight="1" x14ac:dyDescent="0.2">
      <c r="A17" s="27" t="s">
        <v>40</v>
      </c>
      <c r="B17" s="58">
        <v>1.156707752763241</v>
      </c>
      <c r="C17" s="64"/>
      <c r="D17" s="60">
        <v>1.319599064160436</v>
      </c>
      <c r="E17" s="60"/>
    </row>
    <row r="18" spans="1:5" s="7" customFormat="1" ht="18" customHeight="1" x14ac:dyDescent="0.2">
      <c r="A18" s="27"/>
      <c r="B18" s="33"/>
      <c r="C18" s="64"/>
      <c r="D18" s="32"/>
      <c r="E18" s="32"/>
    </row>
    <row r="19" spans="1:5" s="7" customFormat="1" ht="18" customHeight="1" x14ac:dyDescent="0.2">
      <c r="A19" s="15" t="s">
        <v>41</v>
      </c>
      <c r="B19" s="68">
        <v>115314.48886999999</v>
      </c>
      <c r="C19" s="63">
        <v>0.26716294527043161</v>
      </c>
      <c r="D19" s="70"/>
      <c r="E19" s="70">
        <v>112313.87822000001</v>
      </c>
    </row>
    <row r="20" spans="1:5" s="7" customFormat="1" ht="18" customHeight="1" x14ac:dyDescent="0.2">
      <c r="A20" s="27" t="s">
        <v>42</v>
      </c>
      <c r="B20" s="68">
        <v>420321.35589999997</v>
      </c>
      <c r="C20" s="64">
        <v>5.7099898947181593E-2</v>
      </c>
      <c r="D20" s="70"/>
      <c r="E20" s="70">
        <v>417934.95155</v>
      </c>
    </row>
    <row r="21" spans="1:5" s="7" customFormat="1" ht="18" customHeight="1" x14ac:dyDescent="0.2">
      <c r="A21" s="27" t="s">
        <v>43</v>
      </c>
      <c r="B21" s="68">
        <v>642159.72482</v>
      </c>
      <c r="C21" s="64">
        <v>0.10819854421662889</v>
      </c>
      <c r="D21" s="70"/>
      <c r="E21" s="70">
        <v>635286.02254000003</v>
      </c>
    </row>
    <row r="22" spans="1:5" s="7" customFormat="1" ht="18" customHeight="1" x14ac:dyDescent="0.2">
      <c r="A22" s="27" t="s">
        <v>44</v>
      </c>
      <c r="B22" s="55">
        <v>7725.6246247112304</v>
      </c>
      <c r="C22" s="64">
        <v>0.35527756818442002</v>
      </c>
      <c r="D22" s="56"/>
      <c r="E22" s="56">
        <v>7460.5674003828326</v>
      </c>
    </row>
    <row r="23" spans="1:5" ht="30" customHeight="1" thickBot="1" x14ac:dyDescent="0.3">
      <c r="A23" s="48" t="s">
        <v>47</v>
      </c>
      <c r="B23" s="40"/>
      <c r="C23" s="40"/>
      <c r="D23" s="39"/>
      <c r="E23" s="39"/>
    </row>
    <row r="24" spans="1:5" s="7" customFormat="1" ht="18" customHeight="1" x14ac:dyDescent="0.2">
      <c r="A24" s="15" t="s">
        <v>30</v>
      </c>
      <c r="B24" s="71">
        <v>28147.206796783881</v>
      </c>
      <c r="C24" s="63">
        <v>1.2492644303543066</v>
      </c>
      <c r="D24" s="72">
        <v>25021.37537173829</v>
      </c>
      <c r="E24" s="72"/>
    </row>
    <row r="25" spans="1:5" s="7" customFormat="1" ht="18" customHeight="1" x14ac:dyDescent="0.2">
      <c r="A25" s="27" t="s">
        <v>31</v>
      </c>
      <c r="B25" s="68">
        <v>21657.466777560425</v>
      </c>
      <c r="C25" s="64">
        <v>1.0423498887499116</v>
      </c>
      <c r="D25" s="70">
        <v>19613.095940407879</v>
      </c>
      <c r="E25" s="70"/>
    </row>
    <row r="26" spans="1:5" s="7" customFormat="1" ht="18" customHeight="1" x14ac:dyDescent="0.2">
      <c r="A26" s="27" t="s">
        <v>45</v>
      </c>
      <c r="B26" s="53">
        <v>906.71059760078219</v>
      </c>
      <c r="C26" s="65">
        <v>-0.9605123817361072</v>
      </c>
      <c r="D26" s="54">
        <v>1003.0553012416465</v>
      </c>
      <c r="E26" s="54"/>
    </row>
    <row r="27" spans="1:5" s="7" customFormat="1" ht="18" customHeight="1" x14ac:dyDescent="0.2">
      <c r="A27" s="27" t="s">
        <v>34</v>
      </c>
      <c r="B27" s="53">
        <v>3098.0681213573735</v>
      </c>
      <c r="C27" s="65">
        <v>0.33859622335114636</v>
      </c>
      <c r="D27" s="54">
        <v>2996.6042337159461</v>
      </c>
      <c r="E27" s="70"/>
    </row>
    <row r="28" spans="1:5" s="7" customFormat="1" ht="18" customHeight="1" x14ac:dyDescent="0.2">
      <c r="A28" s="27" t="s">
        <v>35</v>
      </c>
      <c r="B28" s="53">
        <v>2153.6578767186647</v>
      </c>
      <c r="C28" s="64">
        <v>0.54089732905116206</v>
      </c>
      <c r="D28" s="54">
        <v>2043.1447242950485</v>
      </c>
      <c r="E28" s="54"/>
    </row>
    <row r="29" spans="1:5" s="7" customFormat="1" ht="18" customHeight="1" x14ac:dyDescent="0.2">
      <c r="A29" s="27" t="s">
        <v>37</v>
      </c>
      <c r="B29" s="58">
        <v>8.8637391281589046</v>
      </c>
      <c r="C29" s="64"/>
      <c r="D29" s="60">
        <v>8.7902351893040134</v>
      </c>
      <c r="E29" s="60"/>
    </row>
    <row r="30" spans="1:5" s="7" customFormat="1" ht="18" customHeight="1" x14ac:dyDescent="0.2">
      <c r="A30" s="27" t="s">
        <v>46</v>
      </c>
      <c r="B30" s="58">
        <v>9.5575338788673871</v>
      </c>
      <c r="C30" s="64"/>
      <c r="D30" s="60">
        <v>9.467800808951738</v>
      </c>
      <c r="E30" s="60"/>
    </row>
    <row r="31" spans="1:5" s="8" customFormat="1" ht="18" customHeight="1" x14ac:dyDescent="0.2">
      <c r="A31" s="38" t="s">
        <v>39</v>
      </c>
      <c r="B31" s="61">
        <v>1.4304849930866896</v>
      </c>
      <c r="C31" s="66"/>
      <c r="D31" s="62">
        <v>1.5278588565623608</v>
      </c>
      <c r="E31" s="62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39"/>
    </row>
    <row r="33" spans="1:8" s="8" customFormat="1" ht="18" customHeight="1" x14ac:dyDescent="0.2">
      <c r="A33" s="15" t="s">
        <v>30</v>
      </c>
      <c r="B33" s="71">
        <v>17318.980769816997</v>
      </c>
      <c r="C33" s="63">
        <v>-0.16747381629303337</v>
      </c>
      <c r="D33" s="72">
        <v>17613.968624375997</v>
      </c>
      <c r="E33" s="72"/>
    </row>
    <row r="34" spans="1:8" s="8" customFormat="1" ht="18" customHeight="1" x14ac:dyDescent="0.2">
      <c r="A34" s="27" t="s">
        <v>31</v>
      </c>
      <c r="B34" s="68">
        <v>15663.522371178549</v>
      </c>
      <c r="C34" s="64">
        <v>-9.0510031261226143E-2</v>
      </c>
      <c r="D34" s="70">
        <v>15806.587847196859</v>
      </c>
      <c r="E34" s="70"/>
    </row>
    <row r="35" spans="1:8" s="8" customFormat="1" ht="18" customHeight="1" x14ac:dyDescent="0.2">
      <c r="A35" s="27" t="s">
        <v>34</v>
      </c>
      <c r="B35" s="53">
        <v>897.71151728632969</v>
      </c>
      <c r="C35" s="64">
        <v>-1.4933188479354431</v>
      </c>
      <c r="D35" s="54">
        <v>1055.3017107834783</v>
      </c>
      <c r="E35" s="54"/>
    </row>
    <row r="36" spans="1:8" s="8" customFormat="1" ht="18" customHeight="1" x14ac:dyDescent="0.2">
      <c r="A36" s="27" t="s">
        <v>35</v>
      </c>
      <c r="B36" s="53">
        <v>606.01795996859221</v>
      </c>
      <c r="C36" s="64">
        <v>-2.216086220282325</v>
      </c>
      <c r="D36" s="54">
        <v>778.55173774878665</v>
      </c>
      <c r="E36" s="54"/>
    </row>
    <row r="37" spans="1:8" s="8" customFormat="1" ht="18" customHeight="1" x14ac:dyDescent="0.2">
      <c r="A37" s="27" t="s">
        <v>37</v>
      </c>
      <c r="B37" s="58">
        <v>9.1256786322396835</v>
      </c>
      <c r="C37" s="64"/>
      <c r="D37" s="60">
        <v>9.0450485311745652</v>
      </c>
      <c r="E37" s="60"/>
    </row>
    <row r="38" spans="1:8" s="8" customFormat="1" ht="18" customHeight="1" x14ac:dyDescent="0.2">
      <c r="A38" s="38" t="s">
        <v>39</v>
      </c>
      <c r="B38" s="61">
        <v>0.57312237695535939</v>
      </c>
      <c r="C38" s="66"/>
      <c r="D38" s="62">
        <v>0.66763410356816866</v>
      </c>
      <c r="E38" s="62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>
        <v>2016</v>
      </c>
      <c r="C5" s="46" t="s">
        <v>28</v>
      </c>
      <c r="D5" s="14">
        <v>2015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GB'!B7*10</f>
        <v>0</v>
      </c>
      <c r="C7" s="63">
        <f>'Kennzahlen GB'!C7*10</f>
        <v>-10</v>
      </c>
      <c r="D7" s="69">
        <f>'Kennzahlen GB'!D7*10</f>
        <v>163536.21857476688</v>
      </c>
      <c r="E7" s="25"/>
    </row>
    <row r="8" spans="1:9" s="7" customFormat="1" ht="18" customHeight="1" x14ac:dyDescent="0.2">
      <c r="A8" s="27" t="s">
        <v>31</v>
      </c>
      <c r="B8" s="68">
        <f>'Kennzahlen GB'!B8*10</f>
        <v>0</v>
      </c>
      <c r="C8" s="64">
        <f>'Kennzahlen GB'!C8*10</f>
        <v>-10</v>
      </c>
      <c r="D8" s="70">
        <f>'Kennzahlen GB'!D8*10</f>
        <v>144176.15205518983</v>
      </c>
      <c r="E8" s="17"/>
    </row>
    <row r="9" spans="1:9" s="7" customFormat="1" ht="18" customHeight="1" x14ac:dyDescent="0.2">
      <c r="A9" s="27" t="s">
        <v>32</v>
      </c>
      <c r="B9" s="53">
        <f>'Kennzahlen GB'!B9*10</f>
        <v>0</v>
      </c>
      <c r="C9" s="65">
        <f>'Kennzahlen GB'!C9*10</f>
        <v>-10</v>
      </c>
      <c r="D9" s="54">
        <f>'Kennzahlen GB'!D9*10</f>
        <v>1159.3502745286251</v>
      </c>
      <c r="E9" s="17"/>
    </row>
    <row r="10" spans="1:9" s="7" customFormat="1" ht="18" customHeight="1" x14ac:dyDescent="0.2">
      <c r="A10" s="27" t="s">
        <v>33</v>
      </c>
      <c r="B10" s="68">
        <f>'Kennzahlen GB'!B10*10</f>
        <v>0</v>
      </c>
      <c r="C10" s="64">
        <f>'Kennzahlen GB'!C10*10</f>
        <v>-10</v>
      </c>
      <c r="D10" s="70">
        <f>'Kennzahlen GB'!D10*10</f>
        <v>15504.199879553273</v>
      </c>
      <c r="E10" s="17"/>
    </row>
    <row r="11" spans="1:9" s="7" customFormat="1" ht="18" customHeight="1" x14ac:dyDescent="0.2">
      <c r="A11" s="27" t="s">
        <v>34</v>
      </c>
      <c r="B11" s="68">
        <f>'Kennzahlen GB'!B11*10</f>
        <v>0</v>
      </c>
      <c r="C11" s="64">
        <f>'Kennzahlen GB'!C11*10</f>
        <v>-10</v>
      </c>
      <c r="D11" s="70">
        <f>'Kennzahlen GB'!D11*10</f>
        <v>16893.48213123688</v>
      </c>
      <c r="E11" s="17"/>
    </row>
    <row r="12" spans="1:9" s="7" customFormat="1" ht="18" customHeight="1" x14ac:dyDescent="0.2">
      <c r="A12" s="27" t="s">
        <v>35</v>
      </c>
      <c r="B12" s="53">
        <f>'Kennzahlen GB'!B12*10</f>
        <v>0</v>
      </c>
      <c r="C12" s="64">
        <f>'Kennzahlen GB'!C12*10</f>
        <v>-10</v>
      </c>
      <c r="D12" s="54">
        <f>'Kennzahlen GB'!D12*10</f>
        <v>11712.291355354577</v>
      </c>
      <c r="E12" s="17"/>
    </row>
    <row r="13" spans="1:9" s="7" customFormat="1" ht="18" customHeight="1" x14ac:dyDescent="0.2">
      <c r="A13" s="27" t="s">
        <v>36</v>
      </c>
      <c r="B13" s="55">
        <f>'Kennzahlen GB'!B13*100</f>
        <v>0</v>
      </c>
      <c r="C13" s="64">
        <f>'Kennzahlen GB'!C13*10</f>
        <v>-10</v>
      </c>
      <c r="D13" s="56">
        <f>'Kennzahlen GB'!D13*100</f>
        <v>971.19151770223664</v>
      </c>
      <c r="E13" s="17"/>
    </row>
    <row r="14" spans="1:9" s="7" customFormat="1" ht="18" customHeight="1" x14ac:dyDescent="0.2">
      <c r="A14" s="15" t="s">
        <v>37</v>
      </c>
      <c r="B14" s="57">
        <f>'Kennzahlen GB'!B14*10</f>
        <v>0</v>
      </c>
      <c r="C14" s="63"/>
      <c r="D14" s="59">
        <f>'Kennzahlen GB'!D14*10</f>
        <v>8.9301304869498956</v>
      </c>
      <c r="E14" s="16"/>
    </row>
    <row r="15" spans="1:9" s="7" customFormat="1" ht="18" customHeight="1" x14ac:dyDescent="0.2">
      <c r="A15" s="27" t="s">
        <v>38</v>
      </c>
      <c r="B15" s="58">
        <f>'Kennzahlen GB'!B15*10</f>
        <v>0</v>
      </c>
      <c r="C15" s="64"/>
      <c r="D15" s="60">
        <f>'Kennzahlen GB'!D15*10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GB'!B16*10</f>
        <v>0</v>
      </c>
      <c r="C16" s="64"/>
      <c r="D16" s="60">
        <f>'Kennzahlen GB'!D16*10</f>
        <v>1.1717251355668132</v>
      </c>
      <c r="E16" s="16"/>
    </row>
    <row r="17" spans="1:5" s="7" customFormat="1" ht="18" customHeight="1" x14ac:dyDescent="0.2">
      <c r="A17" s="27" t="s">
        <v>40</v>
      </c>
      <c r="B17" s="58">
        <f>'Kennzahlen GB'!B17*10</f>
        <v>0</v>
      </c>
      <c r="C17" s="64"/>
      <c r="D17" s="60">
        <f>'Kennzahlen GB'!D17*10</f>
        <v>1.3726220078233731</v>
      </c>
      <c r="E17" s="16"/>
    </row>
    <row r="18" spans="1:5" s="7" customFormat="1" ht="18" customHeight="1" x14ac:dyDescent="0.2">
      <c r="A18" s="27"/>
      <c r="B18" s="33"/>
      <c r="C18" s="64"/>
      <c r="D18" s="32"/>
      <c r="E18" s="16"/>
    </row>
    <row r="19" spans="1:5" s="7" customFormat="1" ht="18" customHeight="1" x14ac:dyDescent="0.2">
      <c r="A19" s="15" t="s">
        <v>41</v>
      </c>
      <c r="B19" s="68">
        <f>'Kennzahlen GB'!B19*10</f>
        <v>0</v>
      </c>
      <c r="C19" s="63">
        <f>'Kennzahlen GB'!C19*10</f>
        <v>-10</v>
      </c>
      <c r="D19" s="70">
        <f>'Kennzahlen GB'!D19*10</f>
        <v>112313.87822000001</v>
      </c>
      <c r="E19" s="35"/>
    </row>
    <row r="20" spans="1:5" s="7" customFormat="1" ht="18" customHeight="1" x14ac:dyDescent="0.2">
      <c r="A20" s="27" t="s">
        <v>42</v>
      </c>
      <c r="B20" s="68">
        <f>'Kennzahlen GB'!B20*10</f>
        <v>0</v>
      </c>
      <c r="C20" s="64">
        <f>'Kennzahlen GB'!C20*10</f>
        <v>-10</v>
      </c>
      <c r="D20" s="70">
        <f>'Kennzahlen GB'!D20*10</f>
        <v>417934.95155</v>
      </c>
      <c r="E20" s="35"/>
    </row>
    <row r="21" spans="1:5" s="7" customFormat="1" ht="18" customHeight="1" x14ac:dyDescent="0.2">
      <c r="A21" s="27" t="s">
        <v>43</v>
      </c>
      <c r="B21" s="68">
        <f>'Kennzahlen GB'!B21*10</f>
        <v>0</v>
      </c>
      <c r="C21" s="64">
        <f>'Kennzahlen GB'!C21*10</f>
        <v>-10</v>
      </c>
      <c r="D21" s="70">
        <f>'Kennzahlen GB'!D21*10</f>
        <v>635286.02254000003</v>
      </c>
      <c r="E21" s="35"/>
    </row>
    <row r="22" spans="1:5" s="7" customFormat="1" ht="18" customHeight="1" x14ac:dyDescent="0.2">
      <c r="A22" s="27" t="s">
        <v>44</v>
      </c>
      <c r="B22" s="55">
        <f>'Kennzahlen GB'!B22*100</f>
        <v>0</v>
      </c>
      <c r="C22" s="64">
        <f>'Kennzahlen GB'!C22*10</f>
        <v>-10</v>
      </c>
      <c r="D22" s="56">
        <f>'Kennzahlen GB'!D22*100</f>
        <v>7460.5674003828326</v>
      </c>
      <c r="E22" s="35"/>
    </row>
    <row r="23" spans="1:5" ht="30" customHeight="1" thickBot="1" x14ac:dyDescent="0.3">
      <c r="A23" s="48" t="s">
        <v>47</v>
      </c>
      <c r="B23" s="40"/>
      <c r="C23" s="40"/>
      <c r="D23" s="39"/>
      <c r="E23" s="52"/>
    </row>
    <row r="24" spans="1:5" s="7" customFormat="1" ht="18" customHeight="1" x14ac:dyDescent="0.2">
      <c r="A24" s="15" t="s">
        <v>30</v>
      </c>
      <c r="B24" s="71">
        <f>'Kennzahlen GB'!B24*10</f>
        <v>0</v>
      </c>
      <c r="C24" s="63">
        <f>'Kennzahlen GB'!C24*10</f>
        <v>-10</v>
      </c>
      <c r="D24" s="72">
        <f>'Kennzahlen GB'!D24*10</f>
        <v>92045.535814328294</v>
      </c>
      <c r="E24" s="17"/>
    </row>
    <row r="25" spans="1:5" s="7" customFormat="1" ht="18" customHeight="1" x14ac:dyDescent="0.2">
      <c r="A25" s="27" t="s">
        <v>31</v>
      </c>
      <c r="B25" s="68">
        <f>'Kennzahlen GB'!B25*10</f>
        <v>0</v>
      </c>
      <c r="C25" s="64">
        <f>'Kennzahlen GB'!C25*10</f>
        <v>-10</v>
      </c>
      <c r="D25" s="70">
        <f>'Kennzahlen GB'!D25*10</f>
        <v>79850.468758575749</v>
      </c>
      <c r="E25" s="17"/>
    </row>
    <row r="26" spans="1:5" s="7" customFormat="1" ht="18" customHeight="1" x14ac:dyDescent="0.2">
      <c r="A26" s="27" t="s">
        <v>45</v>
      </c>
      <c r="B26" s="53">
        <f>'Kennzahlen GB'!B26*10</f>
        <v>0</v>
      </c>
      <c r="C26" s="65">
        <f>'Kennzahlen GB'!C26*10</f>
        <v>-10</v>
      </c>
      <c r="D26" s="54">
        <f>'Kennzahlen GB'!D26*10</f>
        <v>4790.9252005377593</v>
      </c>
      <c r="E26" s="17"/>
    </row>
    <row r="27" spans="1:5" s="7" customFormat="1" ht="18" customHeight="1" x14ac:dyDescent="0.2">
      <c r="A27" s="27" t="s">
        <v>34</v>
      </c>
      <c r="B27" s="68">
        <f>'Kennzahlen GB'!B27*10</f>
        <v>0</v>
      </c>
      <c r="C27" s="65">
        <f>'Kennzahlen GB'!C27*10</f>
        <v>-10</v>
      </c>
      <c r="D27" s="70">
        <f>'Kennzahlen GB'!D27*10</f>
        <v>13402.920091951895</v>
      </c>
      <c r="E27" s="17"/>
    </row>
    <row r="28" spans="1:5" s="7" customFormat="1" ht="18" customHeight="1" x14ac:dyDescent="0.2">
      <c r="A28" s="27" t="s">
        <v>35</v>
      </c>
      <c r="B28" s="53">
        <f>'Kennzahlen GB'!B28*10</f>
        <v>0</v>
      </c>
      <c r="C28" s="64">
        <f>'Kennzahlen GB'!C28*10</f>
        <v>-10</v>
      </c>
      <c r="D28" s="54">
        <f>'Kennzahlen GB'!D28*10</f>
        <v>9498.9150952507152</v>
      </c>
      <c r="E28" s="17"/>
    </row>
    <row r="29" spans="1:5" s="7" customFormat="1" ht="18" customHeight="1" x14ac:dyDescent="0.2">
      <c r="A29" s="27" t="s">
        <v>37</v>
      </c>
      <c r="B29" s="58">
        <f>'Kennzahlen GB'!B29*10</f>
        <v>0</v>
      </c>
      <c r="C29" s="64"/>
      <c r="D29" s="60">
        <f>'Kennzahlen GB'!D29*10</f>
        <v>8.8464294989069785</v>
      </c>
      <c r="E29" s="16"/>
    </row>
    <row r="30" spans="1:5" s="7" customFormat="1" ht="18" customHeight="1" x14ac:dyDescent="0.2">
      <c r="A30" s="27" t="s">
        <v>46</v>
      </c>
      <c r="B30" s="58">
        <f>'Kennzahlen GB'!B30*10</f>
        <v>0</v>
      </c>
      <c r="C30" s="64"/>
      <c r="D30" s="60">
        <f>'Kennzahlen GB'!D30*10</f>
        <v>9.3699175955301186</v>
      </c>
      <c r="E30" s="16"/>
    </row>
    <row r="31" spans="1:5" s="8" customFormat="1" ht="18" customHeight="1" x14ac:dyDescent="0.2">
      <c r="A31" s="38" t="s">
        <v>39</v>
      </c>
      <c r="B31" s="61">
        <f>'Kennzahlen GB'!B31*10</f>
        <v>0</v>
      </c>
      <c r="C31" s="66"/>
      <c r="D31" s="62">
        <f>'Kennzahlen GB'!D31*10</f>
        <v>1.6785023682797673</v>
      </c>
      <c r="E31" s="16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52"/>
    </row>
    <row r="33" spans="1:8" s="8" customFormat="1" ht="18" customHeight="1" x14ac:dyDescent="0.2">
      <c r="A33" s="15" t="s">
        <v>30</v>
      </c>
      <c r="B33" s="71">
        <f>'Kennzahlen GB'!B33*10</f>
        <v>0</v>
      </c>
      <c r="C33" s="63">
        <f>'Kennzahlen GB'!C33*10</f>
        <v>-10</v>
      </c>
      <c r="D33" s="72">
        <f>'Kennzahlen GB'!D33*10</f>
        <v>71490.228780438803</v>
      </c>
      <c r="E33" s="17"/>
    </row>
    <row r="34" spans="1:8" s="8" customFormat="1" ht="18" customHeight="1" x14ac:dyDescent="0.2">
      <c r="A34" s="27" t="s">
        <v>31</v>
      </c>
      <c r="B34" s="68">
        <f>'Kennzahlen GB'!B34*10</f>
        <v>0</v>
      </c>
      <c r="C34" s="64">
        <f>'Kennzahlen GB'!C34*10</f>
        <v>-10</v>
      </c>
      <c r="D34" s="70">
        <f>'Kennzahlen GB'!D34*10</f>
        <v>64323.871033851065</v>
      </c>
      <c r="E34" s="17"/>
    </row>
    <row r="35" spans="1:8" s="8" customFormat="1" ht="18" customHeight="1" x14ac:dyDescent="0.2">
      <c r="A35" s="27" t="s">
        <v>34</v>
      </c>
      <c r="B35" s="53">
        <f>'Kennzahlen GB'!B35*10</f>
        <v>0</v>
      </c>
      <c r="C35" s="64">
        <f>'Kennzahlen GB'!C35*10</f>
        <v>-10</v>
      </c>
      <c r="D35" s="54">
        <f>'Kennzahlen GB'!D35*10</f>
        <v>3432.6724190410469</v>
      </c>
      <c r="E35" s="17"/>
    </row>
    <row r="36" spans="1:8" s="8" customFormat="1" ht="18" customHeight="1" x14ac:dyDescent="0.2">
      <c r="A36" s="27" t="s">
        <v>35</v>
      </c>
      <c r="B36" s="53">
        <f>'Kennzahlen GB'!B36*10</f>
        <v>0</v>
      </c>
      <c r="C36" s="64">
        <f>'Kennzahlen GB'!C36*10</f>
        <v>-10</v>
      </c>
      <c r="D36" s="54">
        <f>'Kennzahlen GB'!D36*10</f>
        <v>2528.8480337476831</v>
      </c>
      <c r="E36" s="17"/>
    </row>
    <row r="37" spans="1:8" s="8" customFormat="1" ht="18" customHeight="1" x14ac:dyDescent="0.2">
      <c r="A37" s="27" t="s">
        <v>37</v>
      </c>
      <c r="B37" s="58">
        <f>'Kennzahlen GB'!B37*10</f>
        <v>0</v>
      </c>
      <c r="C37" s="64"/>
      <c r="D37" s="60">
        <f>'Kennzahlen GB'!D37*10</f>
        <v>9.0377336012892169</v>
      </c>
      <c r="E37" s="16"/>
    </row>
    <row r="38" spans="1:8" s="8" customFormat="1" ht="18" customHeight="1" x14ac:dyDescent="0.2">
      <c r="A38" s="38" t="s">
        <v>39</v>
      </c>
      <c r="B38" s="61">
        <f>'Kennzahlen GB'!B38*10</f>
        <v>0</v>
      </c>
      <c r="C38" s="66"/>
      <c r="D38" s="62">
        <f>'Kennzahlen GB'!D38*10</f>
        <v>0.53365451485881032</v>
      </c>
      <c r="E38" s="16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60</v>
      </c>
      <c r="C5" s="46" t="s">
        <v>11</v>
      </c>
      <c r="D5" s="14" t="s">
        <v>54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(EUR)'!L74</f>
        <v>0</v>
      </c>
      <c r="C7" s="22">
        <f>IF(AND(D7&lt;0,B7&gt;0),"-",B7/D7-1)</f>
        <v>-1</v>
      </c>
      <c r="D7" s="25">
        <f>'[1]Deutsch (EUR)'!S74</f>
        <v>3899.5996407263888</v>
      </c>
      <c r="E7" s="25"/>
    </row>
    <row r="8" spans="1:9" s="7" customFormat="1" ht="18" customHeight="1" x14ac:dyDescent="0.2">
      <c r="A8" s="27" t="s">
        <v>2</v>
      </c>
      <c r="B8" s="29">
        <f>'[1]Deutsch (EUR)'!L75</f>
        <v>0</v>
      </c>
      <c r="C8" s="30">
        <f>IF(AND(D8&lt;0,B8&gt;0),"-",B8/D8-1)</f>
        <v>-1</v>
      </c>
      <c r="D8" s="28">
        <f>'[1]Deutsch (EUR)'!S75</f>
        <v>3651.0632299301833</v>
      </c>
      <c r="E8" s="17"/>
    </row>
    <row r="9" spans="1:9" s="7" customFormat="1" ht="18" customHeight="1" x14ac:dyDescent="0.2">
      <c r="A9" s="27" t="s">
        <v>3</v>
      </c>
      <c r="B9" s="29">
        <f>'[1]Deutsch (EUR)'!L76</f>
        <v>0</v>
      </c>
      <c r="C9" s="31">
        <f>IF(AND(D9&lt;0,B9&gt;0),"-",B9/D9-1)</f>
        <v>-1</v>
      </c>
      <c r="D9" s="28">
        <f>'[1]Deutsch (EUR)'!S76</f>
        <v>71.481395990135908</v>
      </c>
      <c r="E9" s="17"/>
    </row>
    <row r="10" spans="1:9" s="7" customFormat="1" ht="18" customHeight="1" x14ac:dyDescent="0.2">
      <c r="A10" s="27" t="s">
        <v>4</v>
      </c>
      <c r="B10" s="29">
        <f>'[1]Deutsch (EUR)'!L77</f>
        <v>0</v>
      </c>
      <c r="C10" s="30">
        <f t="shared" ref="C10:C13" si="0">IF(AND(D10&lt;0,B10&gt;0),"-",B10/D10-1)</f>
        <v>-1</v>
      </c>
      <c r="D10" s="28">
        <f>'[1]Deutsch (EUR)'!S77</f>
        <v>404.0257756572621</v>
      </c>
      <c r="E10" s="17"/>
    </row>
    <row r="11" spans="1:9" s="7" customFormat="1" ht="18" customHeight="1" x14ac:dyDescent="0.2">
      <c r="A11" s="27" t="s">
        <v>5</v>
      </c>
      <c r="B11" s="29">
        <f>'[1]Deutsch (EUR)'!L78</f>
        <v>0</v>
      </c>
      <c r="C11" s="30">
        <f t="shared" si="0"/>
        <v>-1</v>
      </c>
      <c r="D11" s="28">
        <f>'[1]Deutsch (EUR)'!S78</f>
        <v>500.22511148966311</v>
      </c>
      <c r="E11" s="17"/>
    </row>
    <row r="12" spans="1:9" s="7" customFormat="1" ht="18" customHeight="1" x14ac:dyDescent="0.2">
      <c r="A12" s="27" t="s">
        <v>6</v>
      </c>
      <c r="B12" s="29">
        <f>'[1]Deutsch (EUR)'!L79</f>
        <v>0</v>
      </c>
      <c r="C12" s="30">
        <f t="shared" si="0"/>
        <v>-1</v>
      </c>
      <c r="D12" s="28">
        <f>'[1]Deutsch (EUR)'!S79</f>
        <v>381.26071206778977</v>
      </c>
      <c r="E12" s="17"/>
    </row>
    <row r="13" spans="1:9" s="7" customFormat="1" ht="18" customHeight="1" x14ac:dyDescent="0.2">
      <c r="A13" s="27" t="s">
        <v>18</v>
      </c>
      <c r="B13" s="37">
        <f>'[1]Deutsch (EUR)'!L93</f>
        <v>0</v>
      </c>
      <c r="C13" s="30">
        <f t="shared" si="0"/>
        <v>-1</v>
      </c>
      <c r="D13" s="36">
        <f>'[1]Deutsch (EUR)'!S93</f>
        <v>3.1614409012406548</v>
      </c>
      <c r="E13" s="17"/>
    </row>
    <row r="14" spans="1:9" s="7" customFormat="1" ht="18" customHeight="1" x14ac:dyDescent="0.2">
      <c r="A14" s="15" t="s">
        <v>8</v>
      </c>
      <c r="B14" s="19">
        <f>'[1]Deutsch (EUR)'!L88</f>
        <v>0</v>
      </c>
      <c r="C14" s="20"/>
      <c r="D14" s="16">
        <f>'[1]Deutsch (EUR)'!S88</f>
        <v>0.88216696216458501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(EUR)'!L90</f>
        <v>0</v>
      </c>
      <c r="C16" s="34"/>
      <c r="D16" s="32">
        <f>'[1]Deutsch (EUR)'!S90</f>
        <v>0.13700806586667319</v>
      </c>
      <c r="E16" s="16"/>
    </row>
    <row r="17" spans="1:5" s="7" customFormat="1" ht="18" customHeight="1" x14ac:dyDescent="0.2">
      <c r="A17" s="27" t="s">
        <v>21</v>
      </c>
      <c r="B17" s="33">
        <f>'[1]Deutsch (EUR)'!L91</f>
        <v>0</v>
      </c>
      <c r="C17" s="34"/>
      <c r="D17" s="32">
        <f>'[1]Deutsch (EUR)'!S91</f>
        <v>0.17156068849903947</v>
      </c>
      <c r="E17" s="16"/>
    </row>
    <row r="18" spans="1:5" ht="30" customHeight="1" thickBot="1" x14ac:dyDescent="0.3">
      <c r="A18" s="48" t="s">
        <v>9</v>
      </c>
      <c r="B18" s="40"/>
      <c r="C18" s="40"/>
      <c r="D18" s="39"/>
      <c r="E18" s="52"/>
    </row>
    <row r="19" spans="1:5" s="7" customFormat="1" ht="18" customHeight="1" x14ac:dyDescent="0.2">
      <c r="A19" s="15" t="s">
        <v>1</v>
      </c>
      <c r="B19" s="21">
        <f>'[1]Deutsch (EUR)'!L101</f>
        <v>0</v>
      </c>
      <c r="C19" s="22">
        <f t="shared" ref="C19:C23" si="1">IF(AND(D19&lt;0,B19&gt;0),"-",B19/D19-1)</f>
        <v>-1</v>
      </c>
      <c r="D19" s="17">
        <f>'[1]Deutsch (EUR)'!S101</f>
        <v>2084.0479424834393</v>
      </c>
      <c r="E19" s="17"/>
    </row>
    <row r="20" spans="1:5" s="7" customFormat="1" ht="18" customHeight="1" x14ac:dyDescent="0.2">
      <c r="A20" s="27" t="s">
        <v>2</v>
      </c>
      <c r="B20" s="29">
        <f>'[1]Deutsch (EUR)'!L102</f>
        <v>0</v>
      </c>
      <c r="C20" s="30">
        <f t="shared" si="1"/>
        <v>-1</v>
      </c>
      <c r="D20" s="28">
        <f>'[1]Deutsch (EUR)'!S102</f>
        <v>2059.7727749031869</v>
      </c>
      <c r="E20" s="17"/>
    </row>
    <row r="21" spans="1:5" s="7" customFormat="1" ht="18" customHeight="1" x14ac:dyDescent="0.2">
      <c r="A21" s="27" t="s">
        <v>3</v>
      </c>
      <c r="B21" s="29">
        <f>'[1]Deutsch (EUR)'!L103</f>
        <v>0</v>
      </c>
      <c r="C21" s="31">
        <f t="shared" si="1"/>
        <v>-1</v>
      </c>
      <c r="D21" s="28">
        <f>'[1]Deutsch (EUR)'!S103</f>
        <v>203.5501552753079</v>
      </c>
      <c r="E21" s="17"/>
    </row>
    <row r="22" spans="1:5" s="7" customFormat="1" ht="18" customHeight="1" x14ac:dyDescent="0.2">
      <c r="A22" s="27" t="s">
        <v>5</v>
      </c>
      <c r="B22" s="29">
        <f>'[1]Deutsch (EUR)'!L104</f>
        <v>0</v>
      </c>
      <c r="C22" s="31">
        <f t="shared" si="1"/>
        <v>-1</v>
      </c>
      <c r="D22" s="28">
        <f>'[1]Deutsch (EUR)'!S104</f>
        <v>447.32812242501126</v>
      </c>
      <c r="E22" s="17"/>
    </row>
    <row r="23" spans="1:5" s="7" customFormat="1" ht="18" customHeight="1" x14ac:dyDescent="0.2">
      <c r="A23" s="27" t="s">
        <v>6</v>
      </c>
      <c r="B23" s="29">
        <f>'[1]Deutsch (EUR)'!L105</f>
        <v>0</v>
      </c>
      <c r="C23" s="30">
        <f t="shared" si="1"/>
        <v>-1</v>
      </c>
      <c r="D23" s="28">
        <f>'[1]Deutsch (EUR)'!S105</f>
        <v>336.41120083097377</v>
      </c>
      <c r="E23" s="17"/>
    </row>
    <row r="24" spans="1:5" s="7" customFormat="1" ht="18" customHeight="1" x14ac:dyDescent="0.2">
      <c r="A24" s="27" t="s">
        <v>8</v>
      </c>
      <c r="B24" s="33">
        <f>'[1]Deutsch (EUR)'!L106</f>
        <v>0</v>
      </c>
      <c r="C24" s="34"/>
      <c r="D24" s="32">
        <f>'[1]Deutsch (EUR)'!S106</f>
        <v>0.89138024936520688</v>
      </c>
      <c r="E24" s="16"/>
    </row>
    <row r="25" spans="1:5" s="7" customFormat="1" ht="18" customHeight="1" x14ac:dyDescent="0.2">
      <c r="A25" s="27" t="s">
        <v>23</v>
      </c>
      <c r="B25" s="33">
        <f>'[1]Deutsch (EUR)'!L108</f>
        <v>0</v>
      </c>
      <c r="C25" s="34"/>
      <c r="D25" s="32">
        <f>'[1]Deutsch (EUR)'!S108</f>
        <v>0.8985640851111989</v>
      </c>
      <c r="E25" s="16"/>
    </row>
    <row r="26" spans="1:5" s="8" customFormat="1" ht="18" customHeight="1" x14ac:dyDescent="0.2">
      <c r="A26" s="38" t="s">
        <v>20</v>
      </c>
      <c r="B26" s="42">
        <f>'[1]Deutsch (EUR)'!L109</f>
        <v>0</v>
      </c>
      <c r="C26" s="43"/>
      <c r="D26" s="41">
        <f>'[1]Deutsch (EUR)'!S109</f>
        <v>0.21717352898114528</v>
      </c>
      <c r="E26" s="16"/>
    </row>
    <row r="27" spans="1:5" s="2" customFormat="1" ht="30" customHeight="1" thickBot="1" x14ac:dyDescent="0.3">
      <c r="A27" s="48" t="s">
        <v>10</v>
      </c>
      <c r="B27" s="40"/>
      <c r="C27" s="40"/>
      <c r="D27" s="39"/>
      <c r="E27" s="52"/>
    </row>
    <row r="28" spans="1:5" s="8" customFormat="1" ht="18" customHeight="1" x14ac:dyDescent="0.2">
      <c r="A28" s="15" t="s">
        <v>1</v>
      </c>
      <c r="B28" s="21">
        <f>'[1]Deutsch (EUR)'!L111</f>
        <v>0</v>
      </c>
      <c r="C28" s="22">
        <f t="shared" ref="C28:C29" si="2">IF(AND(D28&lt;0,B28&gt;0),"-",B28/D28-1)</f>
        <v>-1</v>
      </c>
      <c r="D28" s="17">
        <f>'[1]Deutsch (EUR)'!S111</f>
        <v>1815.5582472429705</v>
      </c>
      <c r="E28" s="17"/>
    </row>
    <row r="29" spans="1:5" s="8" customFormat="1" ht="18" customHeight="1" x14ac:dyDescent="0.2">
      <c r="A29" s="27" t="s">
        <v>2</v>
      </c>
      <c r="B29" s="29">
        <f>'[1]Deutsch (EUR)'!L112</f>
        <v>0</v>
      </c>
      <c r="C29" s="30">
        <f t="shared" si="2"/>
        <v>-1</v>
      </c>
      <c r="D29" s="28">
        <f>'[1]Deutsch (EUR)'!S112</f>
        <v>1591.2503437397022</v>
      </c>
      <c r="E29" s="17"/>
    </row>
    <row r="30" spans="1:5" s="8" customFormat="1" ht="18" customHeight="1" x14ac:dyDescent="0.2">
      <c r="A30" s="27" t="s">
        <v>5</v>
      </c>
      <c r="B30" s="29">
        <f>'[1]Deutsch (EUR)'!L113</f>
        <v>0</v>
      </c>
      <c r="C30" s="30"/>
      <c r="D30" s="28">
        <f>'[1]Deutsch (EUR)'!S113</f>
        <v>52.874015617001533</v>
      </c>
      <c r="E30" s="17"/>
    </row>
    <row r="31" spans="1:5" s="8" customFormat="1" ht="18" customHeight="1" x14ac:dyDescent="0.2">
      <c r="A31" s="27" t="s">
        <v>6</v>
      </c>
      <c r="B31" s="29">
        <f>'[1]Deutsch (EUR)'!L114</f>
        <v>0</v>
      </c>
      <c r="C31" s="30"/>
      <c r="D31" s="28">
        <f>'[1]Deutsch (EUR)'!S114</f>
        <v>44.027391693912385</v>
      </c>
      <c r="E31" s="17"/>
    </row>
    <row r="32" spans="1:5" s="8" customFormat="1" ht="18" customHeight="1" x14ac:dyDescent="0.2">
      <c r="A32" s="27" t="s">
        <v>8</v>
      </c>
      <c r="B32" s="33">
        <f>'[1]Deutsch (EUR)'!L115</f>
        <v>0</v>
      </c>
      <c r="C32" s="34"/>
      <c r="D32" s="32">
        <f>'[1]Deutsch (EUR)'!S115</f>
        <v>0.87158729725846662</v>
      </c>
      <c r="E32" s="16"/>
    </row>
    <row r="33" spans="1:8" s="8" customFormat="1" ht="18" customHeight="1" x14ac:dyDescent="0.2">
      <c r="A33" s="38" t="s">
        <v>20</v>
      </c>
      <c r="B33" s="42">
        <f>'[1]Deutsch (EUR)'!L116</f>
        <v>0</v>
      </c>
      <c r="C33" s="43"/>
      <c r="D33" s="41">
        <f>'[1]Deutsch (EUR)'!S116</f>
        <v>3.3227968072414571E-2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16</v>
      </c>
    </row>
    <row r="36" spans="1:8" s="2" customFormat="1" ht="14.1" customHeight="1" x14ac:dyDescent="0.2">
      <c r="A36" s="44" t="s">
        <v>17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1" orientation="portrait" r:id="rId1"/>
  <headerFooter alignWithMargins="0"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60</v>
      </c>
      <c r="C5" s="46" t="s">
        <v>28</v>
      </c>
      <c r="D5" s="14" t="s">
        <v>54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Q4 stand alone'!B7*10</f>
        <v>0</v>
      </c>
      <c r="C7" s="63">
        <f>'Kennzahlen Q4 stand alone'!C7*10</f>
        <v>-10</v>
      </c>
      <c r="D7" s="69">
        <f>'Kennzahlen Q4 stand alone'!D7*10</f>
        <v>38995.99640726389</v>
      </c>
      <c r="E7" s="25"/>
    </row>
    <row r="8" spans="1:9" s="7" customFormat="1" ht="18" customHeight="1" x14ac:dyDescent="0.2">
      <c r="A8" s="27" t="s">
        <v>31</v>
      </c>
      <c r="B8" s="68">
        <f>'Kennzahlen Q4 stand alone'!B8*10</f>
        <v>0</v>
      </c>
      <c r="C8" s="64">
        <f>'Kennzahlen Q4 stand alone'!C8*10</f>
        <v>-10</v>
      </c>
      <c r="D8" s="70">
        <f>'Kennzahlen Q4 stand alone'!D8*10</f>
        <v>36510.632299301833</v>
      </c>
      <c r="E8" s="17"/>
    </row>
    <row r="9" spans="1:9" s="7" customFormat="1" ht="18" customHeight="1" x14ac:dyDescent="0.2">
      <c r="A9" s="27" t="s">
        <v>32</v>
      </c>
      <c r="B9" s="53">
        <f>'Kennzahlen Q4 stand alone'!B9*10</f>
        <v>0</v>
      </c>
      <c r="C9" s="65">
        <f>'Kennzahlen Q4 stand alone'!C9*10</f>
        <v>-10</v>
      </c>
      <c r="D9" s="54">
        <f>'Kennzahlen Q4 stand alone'!D9*10</f>
        <v>714.81395990135911</v>
      </c>
      <c r="E9" s="17"/>
    </row>
    <row r="10" spans="1:9" s="7" customFormat="1" ht="18" customHeight="1" x14ac:dyDescent="0.2">
      <c r="A10" s="27" t="s">
        <v>33</v>
      </c>
      <c r="B10" s="53">
        <f>'Kennzahlen Q4 stand alone'!B10*10</f>
        <v>0</v>
      </c>
      <c r="C10" s="64">
        <f>'Kennzahlen Q4 stand alone'!C10*10</f>
        <v>-10</v>
      </c>
      <c r="D10" s="54">
        <f>'Kennzahlen Q4 stand alone'!D10*10</f>
        <v>4040.257756572621</v>
      </c>
      <c r="E10" s="17"/>
    </row>
    <row r="11" spans="1:9" s="7" customFormat="1" ht="18" customHeight="1" x14ac:dyDescent="0.2">
      <c r="A11" s="27" t="s">
        <v>34</v>
      </c>
      <c r="B11" s="53">
        <f>'Kennzahlen Q4 stand alone'!B11*10</f>
        <v>0</v>
      </c>
      <c r="C11" s="64">
        <f>'Kennzahlen Q4 stand alone'!C11*10</f>
        <v>-10</v>
      </c>
      <c r="D11" s="54">
        <f>'Kennzahlen Q4 stand alone'!D11*10</f>
        <v>5002.2511148966314</v>
      </c>
      <c r="E11" s="17"/>
    </row>
    <row r="12" spans="1:9" s="7" customFormat="1" ht="18" customHeight="1" x14ac:dyDescent="0.2">
      <c r="A12" s="27" t="s">
        <v>35</v>
      </c>
      <c r="B12" s="53">
        <f>'Kennzahlen Q4 stand alone'!B12*10</f>
        <v>0</v>
      </c>
      <c r="C12" s="64">
        <f>'Kennzahlen Q4 stand alone'!C12*10</f>
        <v>-10</v>
      </c>
      <c r="D12" s="54">
        <f>'Kennzahlen Q4 stand alone'!D12*10</f>
        <v>3812.6071206778979</v>
      </c>
      <c r="E12" s="17"/>
    </row>
    <row r="13" spans="1:9" s="7" customFormat="1" ht="18" customHeight="1" x14ac:dyDescent="0.2">
      <c r="A13" s="27" t="s">
        <v>36</v>
      </c>
      <c r="B13" s="55">
        <f>'Kennzahlen Q4 stand alone'!B13*100</f>
        <v>0</v>
      </c>
      <c r="C13" s="64">
        <f>'Kennzahlen Q4 stand alone'!C13*10</f>
        <v>-10</v>
      </c>
      <c r="D13" s="56">
        <f>'Kennzahlen Q4 stand alone'!D13*100</f>
        <v>316.14409012406549</v>
      </c>
      <c r="E13" s="17"/>
    </row>
    <row r="14" spans="1:9" s="7" customFormat="1" ht="18" customHeight="1" x14ac:dyDescent="0.2">
      <c r="A14" s="15" t="s">
        <v>37</v>
      </c>
      <c r="B14" s="57">
        <f>'Kennzahlen Q4 stand alone'!B14*10</f>
        <v>0</v>
      </c>
      <c r="C14" s="63"/>
      <c r="D14" s="59">
        <f>'Kennzahlen Q4 stand alone'!D14*10</f>
        <v>8.8216696216458494</v>
      </c>
      <c r="E14" s="16"/>
    </row>
    <row r="15" spans="1:9" s="7" customFormat="1" ht="18" customHeight="1" x14ac:dyDescent="0.2">
      <c r="A15" s="27" t="s">
        <v>38</v>
      </c>
      <c r="B15" s="58">
        <f>'Kennzahlen Q4 stand alone'!B15*10</f>
        <v>0</v>
      </c>
      <c r="C15" s="64"/>
      <c r="D15" s="60">
        <f>'Kennzahlen Q4 stand alone'!D15*10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Q4 stand alone'!B16*10</f>
        <v>0</v>
      </c>
      <c r="C16" s="64"/>
      <c r="D16" s="60">
        <f>'Kennzahlen Q4 stand alone'!D16*10</f>
        <v>1.370080658666732</v>
      </c>
      <c r="E16" s="16"/>
    </row>
    <row r="17" spans="1:5" s="7" customFormat="1" ht="18" customHeight="1" x14ac:dyDescent="0.2">
      <c r="A17" s="27" t="s">
        <v>40</v>
      </c>
      <c r="B17" s="58">
        <f>'Kennzahlen Q4 stand alone'!B17*10</f>
        <v>0</v>
      </c>
      <c r="C17" s="64"/>
      <c r="D17" s="60">
        <f>'Kennzahlen Q4 stand alone'!D17*10</f>
        <v>1.7156068849903947</v>
      </c>
      <c r="E17" s="16"/>
    </row>
    <row r="18" spans="1:5" ht="30" customHeight="1" thickBot="1" x14ac:dyDescent="0.3">
      <c r="A18" s="48" t="s">
        <v>47</v>
      </c>
      <c r="B18" s="40"/>
      <c r="C18" s="40"/>
      <c r="D18" s="39"/>
      <c r="E18" s="52"/>
    </row>
    <row r="19" spans="1:5" s="7" customFormat="1" ht="18" customHeight="1" x14ac:dyDescent="0.2">
      <c r="A19" s="15" t="s">
        <v>30</v>
      </c>
      <c r="B19" s="71">
        <f>'Kennzahlen Q4 stand alone'!B19*10</f>
        <v>0</v>
      </c>
      <c r="C19" s="63">
        <f>'Kennzahlen Q4 stand alone'!C19*10</f>
        <v>-10</v>
      </c>
      <c r="D19" s="72">
        <f>'Kennzahlen Q4 stand alone'!D19*10</f>
        <v>20840.479424834393</v>
      </c>
      <c r="E19" s="17"/>
    </row>
    <row r="20" spans="1:5" s="7" customFormat="1" ht="18" customHeight="1" x14ac:dyDescent="0.2">
      <c r="A20" s="27" t="s">
        <v>31</v>
      </c>
      <c r="B20" s="68">
        <f>'Kennzahlen Q4 stand alone'!B20*10</f>
        <v>0</v>
      </c>
      <c r="C20" s="64">
        <f>'Kennzahlen Q4 stand alone'!C20*10</f>
        <v>-10</v>
      </c>
      <c r="D20" s="70">
        <f>'Kennzahlen Q4 stand alone'!D20*10</f>
        <v>20597.72774903187</v>
      </c>
      <c r="E20" s="17"/>
    </row>
    <row r="21" spans="1:5" s="7" customFormat="1" ht="18" customHeight="1" x14ac:dyDescent="0.2">
      <c r="A21" s="27" t="s">
        <v>45</v>
      </c>
      <c r="B21" s="53">
        <f>'Kennzahlen Q4 stand alone'!B21*10</f>
        <v>0</v>
      </c>
      <c r="C21" s="65">
        <f>'Kennzahlen Q4 stand alone'!C21*10</f>
        <v>-10</v>
      </c>
      <c r="D21" s="54">
        <f>'Kennzahlen Q4 stand alone'!D21*10</f>
        <v>2035.5015527530791</v>
      </c>
      <c r="E21" s="17"/>
    </row>
    <row r="22" spans="1:5" s="7" customFormat="1" ht="18" customHeight="1" x14ac:dyDescent="0.2">
      <c r="A22" s="27" t="s">
        <v>34</v>
      </c>
      <c r="B22" s="53">
        <f>'Kennzahlen Q4 stand alone'!B22*10</f>
        <v>0</v>
      </c>
      <c r="C22" s="65">
        <f>'Kennzahlen Q4 stand alone'!C22*10</f>
        <v>-10</v>
      </c>
      <c r="D22" s="54">
        <f>'Kennzahlen Q4 stand alone'!D22*10</f>
        <v>4473.2812242501122</v>
      </c>
      <c r="E22" s="17"/>
    </row>
    <row r="23" spans="1:5" s="7" customFormat="1" ht="18" customHeight="1" x14ac:dyDescent="0.2">
      <c r="A23" s="27" t="s">
        <v>35</v>
      </c>
      <c r="B23" s="53">
        <f>'Kennzahlen Q4 stand alone'!B23*10</f>
        <v>0</v>
      </c>
      <c r="C23" s="64">
        <f>'Kennzahlen Q4 stand alone'!C23*10</f>
        <v>-10</v>
      </c>
      <c r="D23" s="54">
        <f>'Kennzahlen Q4 stand alone'!D23*10</f>
        <v>3364.1120083097376</v>
      </c>
      <c r="E23" s="17"/>
    </row>
    <row r="24" spans="1:5" s="7" customFormat="1" ht="18" customHeight="1" x14ac:dyDescent="0.2">
      <c r="A24" s="27" t="s">
        <v>37</v>
      </c>
      <c r="B24" s="58">
        <f>'Kennzahlen Q4 stand alone'!B24*10</f>
        <v>0</v>
      </c>
      <c r="C24" s="64"/>
      <c r="D24" s="60">
        <f>'Kennzahlen Q4 stand alone'!D24*10</f>
        <v>8.913802493652069</v>
      </c>
      <c r="E24" s="16"/>
    </row>
    <row r="25" spans="1:5" s="7" customFormat="1" ht="18" customHeight="1" x14ac:dyDescent="0.2">
      <c r="A25" s="27" t="s">
        <v>46</v>
      </c>
      <c r="B25" s="58">
        <f>'Kennzahlen Q4 stand alone'!B25*10</f>
        <v>0</v>
      </c>
      <c r="C25" s="64"/>
      <c r="D25" s="60">
        <f>'Kennzahlen Q4 stand alone'!D25*10</f>
        <v>8.9856408511119881</v>
      </c>
      <c r="E25" s="16"/>
    </row>
    <row r="26" spans="1:5" s="8" customFormat="1" ht="18" customHeight="1" x14ac:dyDescent="0.2">
      <c r="A26" s="38" t="s">
        <v>39</v>
      </c>
      <c r="B26" s="61">
        <f>'Kennzahlen Q4 stand alone'!B26*10</f>
        <v>0</v>
      </c>
      <c r="C26" s="66"/>
      <c r="D26" s="62">
        <f>'Kennzahlen Q4 stand alone'!D26*10</f>
        <v>2.171735289811453</v>
      </c>
      <c r="E26" s="16"/>
    </row>
    <row r="27" spans="1:5" s="2" customFormat="1" ht="30" customHeight="1" thickBot="1" x14ac:dyDescent="0.3">
      <c r="A27" s="48" t="s">
        <v>48</v>
      </c>
      <c r="B27" s="40"/>
      <c r="C27" s="40"/>
      <c r="D27" s="39"/>
      <c r="E27" s="52"/>
    </row>
    <row r="28" spans="1:5" s="8" customFormat="1" ht="18" customHeight="1" x14ac:dyDescent="0.2">
      <c r="A28" s="15" t="s">
        <v>30</v>
      </c>
      <c r="B28" s="71">
        <f>'Kennzahlen Q4 stand alone'!B28*10</f>
        <v>0</v>
      </c>
      <c r="C28" s="63">
        <f>'Kennzahlen Q4 stand alone'!C28*10</f>
        <v>-10</v>
      </c>
      <c r="D28" s="72">
        <f>'Kennzahlen Q4 stand alone'!D28*10</f>
        <v>18155.582472429705</v>
      </c>
      <c r="E28" s="17"/>
    </row>
    <row r="29" spans="1:5" s="8" customFormat="1" ht="18" customHeight="1" x14ac:dyDescent="0.2">
      <c r="A29" s="27" t="s">
        <v>31</v>
      </c>
      <c r="B29" s="68">
        <f>'Kennzahlen Q4 stand alone'!B29*10</f>
        <v>0</v>
      </c>
      <c r="C29" s="64">
        <f>'Kennzahlen Q4 stand alone'!C29*10</f>
        <v>-10</v>
      </c>
      <c r="D29" s="70">
        <f>'Kennzahlen Q4 stand alone'!D29*10</f>
        <v>15912.503437397023</v>
      </c>
      <c r="E29" s="17"/>
    </row>
    <row r="30" spans="1:5" s="8" customFormat="1" ht="18" customHeight="1" x14ac:dyDescent="0.2">
      <c r="A30" s="27" t="s">
        <v>34</v>
      </c>
      <c r="B30" s="53">
        <f>'Kennzahlen Q4 stand alone'!B30*10</f>
        <v>0</v>
      </c>
      <c r="C30" s="64"/>
      <c r="D30" s="54">
        <f>'Kennzahlen Q4 stand alone'!D30*10</f>
        <v>528.74015617001533</v>
      </c>
      <c r="E30" s="17"/>
    </row>
    <row r="31" spans="1:5" s="8" customFormat="1" ht="18" customHeight="1" x14ac:dyDescent="0.2">
      <c r="A31" s="27" t="s">
        <v>35</v>
      </c>
      <c r="B31" s="53">
        <f>'Kennzahlen Q4 stand alone'!B31*10</f>
        <v>0</v>
      </c>
      <c r="C31" s="64"/>
      <c r="D31" s="54">
        <f>'Kennzahlen Q4 stand alone'!D31*10</f>
        <v>440.27391693912386</v>
      </c>
      <c r="E31" s="17"/>
    </row>
    <row r="32" spans="1:5" s="8" customFormat="1" ht="18" customHeight="1" x14ac:dyDescent="0.2">
      <c r="A32" s="27" t="s">
        <v>37</v>
      </c>
      <c r="B32" s="58">
        <f>'Kennzahlen Q4 stand alone'!B32*10</f>
        <v>0</v>
      </c>
      <c r="C32" s="64"/>
      <c r="D32" s="60">
        <f>'Kennzahlen Q4 stand alone'!D32*10</f>
        <v>8.7158729725846662</v>
      </c>
      <c r="E32" s="16"/>
    </row>
    <row r="33" spans="1:8" s="8" customFormat="1" ht="18" customHeight="1" x14ac:dyDescent="0.2">
      <c r="A33" s="38" t="s">
        <v>39</v>
      </c>
      <c r="B33" s="61">
        <f>'Kennzahlen Q4 stand alone'!B33*10</f>
        <v>0</v>
      </c>
      <c r="C33" s="66"/>
      <c r="D33" s="62">
        <f>'Kennzahlen Q4 stand alone'!D33*10</f>
        <v>0.33227968072414571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49</v>
      </c>
    </row>
    <row r="36" spans="1:8" s="2" customFormat="1" ht="14.1" customHeight="1" x14ac:dyDescent="0.2">
      <c r="A36" s="44" t="s">
        <v>50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D12" sqref="D12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59</v>
      </c>
      <c r="C5" s="46" t="s">
        <v>11</v>
      </c>
      <c r="D5" s="14" t="s">
        <v>52</v>
      </c>
      <c r="E5" s="14">
        <v>2015</v>
      </c>
    </row>
    <row r="6" spans="1:9" ht="30" customHeight="1" thickBot="1" x14ac:dyDescent="0.3">
      <c r="A6" s="47" t="s">
        <v>15</v>
      </c>
      <c r="B6" s="24"/>
      <c r="C6" s="24"/>
      <c r="D6" s="23"/>
      <c r="E6" s="23"/>
    </row>
    <row r="7" spans="1:9" s="7" customFormat="1" ht="18" customHeight="1" x14ac:dyDescent="0.2">
      <c r="A7" s="15" t="s">
        <v>1</v>
      </c>
      <c r="B7" s="26">
        <f>'[1]Deutsch (EUR)'!M74</f>
        <v>0</v>
      </c>
      <c r="C7" s="22">
        <f>IF(AND(D7&lt;0,B7&gt;0),"-",B7/D7-1)</f>
        <v>-1</v>
      </c>
      <c r="D7" s="25">
        <f>'[1]Deutsch (EUR)'!T74</f>
        <v>12454.0222167503</v>
      </c>
      <c r="E7" s="25"/>
    </row>
    <row r="8" spans="1:9" s="7" customFormat="1" ht="18" customHeight="1" x14ac:dyDescent="0.2">
      <c r="A8" s="27" t="s">
        <v>2</v>
      </c>
      <c r="B8" s="29">
        <f>'[1]Deutsch (EUR)'!M75</f>
        <v>0</v>
      </c>
      <c r="C8" s="30">
        <f t="shared" ref="C8:C13" si="0">IF(AND(D8&lt;0,B8&gt;0),"-",B8/D8-1)</f>
        <v>-1</v>
      </c>
      <c r="D8" s="28">
        <f>'[1]Deutsch (EUR)'!T75</f>
        <v>10766.551975588798</v>
      </c>
      <c r="E8" s="28"/>
    </row>
    <row r="9" spans="1:9" s="7" customFormat="1" ht="18" customHeight="1" x14ac:dyDescent="0.2">
      <c r="A9" s="27" t="s">
        <v>3</v>
      </c>
      <c r="B9" s="29">
        <f>'[1]Deutsch (EUR)'!M76</f>
        <v>0</v>
      </c>
      <c r="C9" s="73"/>
      <c r="D9" s="28">
        <f>'[1]Deutsch (EUR)'!T76</f>
        <v>44.453631462728502</v>
      </c>
      <c r="E9" s="28"/>
    </row>
    <row r="10" spans="1:9" s="7" customFormat="1" ht="18" customHeight="1" x14ac:dyDescent="0.2">
      <c r="A10" s="27" t="s">
        <v>4</v>
      </c>
      <c r="B10" s="29">
        <f>'[1]Deutsch (EUR)'!M77</f>
        <v>0</v>
      </c>
      <c r="C10" s="30">
        <f t="shared" si="0"/>
        <v>-1</v>
      </c>
      <c r="D10" s="28">
        <f>'[1]Deutsch (EUR)'!T77</f>
        <v>1146.3942122980652</v>
      </c>
      <c r="E10" s="28"/>
    </row>
    <row r="11" spans="1:9" s="7" customFormat="1" ht="18" customHeight="1" x14ac:dyDescent="0.2">
      <c r="A11" s="27" t="s">
        <v>5</v>
      </c>
      <c r="B11" s="29">
        <f>'[1]Deutsch (EUR)'!M78</f>
        <v>0</v>
      </c>
      <c r="C11" s="30">
        <f t="shared" si="0"/>
        <v>-1</v>
      </c>
      <c r="D11" s="28">
        <f>'[1]Deutsch (EUR)'!T78</f>
        <v>1189.1231016340219</v>
      </c>
      <c r="E11" s="28"/>
    </row>
    <row r="12" spans="1:9" s="7" customFormat="1" ht="18" customHeight="1" x14ac:dyDescent="0.2">
      <c r="A12" s="27" t="s">
        <v>6</v>
      </c>
      <c r="B12" s="29">
        <f>'[1]Deutsch (EUR)'!M79</f>
        <v>0</v>
      </c>
      <c r="C12" s="30">
        <f t="shared" si="0"/>
        <v>-1</v>
      </c>
      <c r="D12" s="28">
        <f>'[1]Deutsch (EUR)'!T79</f>
        <v>789.96842346766175</v>
      </c>
      <c r="E12" s="28"/>
    </row>
    <row r="13" spans="1:9" s="7" customFormat="1" ht="18" customHeight="1" x14ac:dyDescent="0.2">
      <c r="A13" s="27" t="s">
        <v>18</v>
      </c>
      <c r="B13" s="37">
        <f>'[1]Deutsch (EUR)'!M93</f>
        <v>0</v>
      </c>
      <c r="C13" s="30">
        <f t="shared" si="0"/>
        <v>-1</v>
      </c>
      <c r="D13" s="36">
        <f>'[1]Deutsch (EUR)'!T93</f>
        <v>6.5504742674896406</v>
      </c>
      <c r="E13" s="36"/>
    </row>
    <row r="14" spans="1:9" s="7" customFormat="1" ht="18" customHeight="1" x14ac:dyDescent="0.2">
      <c r="A14" s="15" t="s">
        <v>8</v>
      </c>
      <c r="B14" s="19">
        <f>'[1]Deutsch (EUR)'!M88</f>
        <v>0</v>
      </c>
      <c r="C14" s="20"/>
      <c r="D14" s="16">
        <f>'[1]Deutsch (EUR)'!T88</f>
        <v>0.89640917200367987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32"/>
    </row>
    <row r="16" spans="1:9" s="7" customFormat="1" ht="18" customHeight="1" x14ac:dyDescent="0.2">
      <c r="A16" s="27" t="s">
        <v>20</v>
      </c>
      <c r="B16" s="33">
        <f>'[1]Deutsch (EUR)'!M90</f>
        <v>0</v>
      </c>
      <c r="C16" s="34"/>
      <c r="D16" s="32">
        <f>'[1]Deutsch (EUR)'!T90</f>
        <v>0.11044604663871428</v>
      </c>
      <c r="E16" s="32"/>
    </row>
    <row r="17" spans="1:5" s="7" customFormat="1" ht="18" customHeight="1" x14ac:dyDescent="0.2">
      <c r="A17" s="27" t="s">
        <v>21</v>
      </c>
      <c r="B17" s="33">
        <f>'[1]Deutsch (EUR)'!M91</f>
        <v>0</v>
      </c>
      <c r="C17" s="34"/>
      <c r="D17" s="32">
        <f>'[1]Deutsch (EUR)'!T91</f>
        <v>0.12502285988701756</v>
      </c>
      <c r="E17" s="32"/>
    </row>
    <row r="18" spans="1:5" s="7" customFormat="1" ht="18" customHeight="1" x14ac:dyDescent="0.2">
      <c r="A18" s="27"/>
      <c r="B18" s="33"/>
      <c r="C18" s="34"/>
      <c r="D18" s="32"/>
      <c r="E18" s="32"/>
    </row>
    <row r="19" spans="1:5" s="7" customFormat="1" ht="18" customHeight="1" x14ac:dyDescent="0.2">
      <c r="A19" s="15" t="s">
        <v>12</v>
      </c>
      <c r="B19" s="29">
        <f>'[1]Deutsch (EUR)'!M81</f>
        <v>0</v>
      </c>
      <c r="C19" s="22">
        <f>IF(AND(E19&lt;0,B19&gt;0),"-",B19/E19-1)</f>
        <v>-1</v>
      </c>
      <c r="D19" s="28"/>
      <c r="E19" s="28">
        <f>'[1]Deutsch (EUR)'!R81</f>
        <v>11231.387822000001</v>
      </c>
    </row>
    <row r="20" spans="1:5" s="7" customFormat="1" ht="18" customHeight="1" x14ac:dyDescent="0.2">
      <c r="A20" s="27" t="s">
        <v>14</v>
      </c>
      <c r="B20" s="29">
        <f>'[1]Deutsch (EUR)'!M85</f>
        <v>0</v>
      </c>
      <c r="C20" s="30">
        <f>IF(AND(E20&lt;0,B20&gt;0),"-",B20/E20-1)</f>
        <v>-1</v>
      </c>
      <c r="D20" s="28"/>
      <c r="E20" s="28">
        <f>'[1]Deutsch (EUR)'!R85</f>
        <v>41793.495154999997</v>
      </c>
    </row>
    <row r="21" spans="1:5" s="7" customFormat="1" ht="18" customHeight="1" x14ac:dyDescent="0.2">
      <c r="A21" s="27" t="s">
        <v>7</v>
      </c>
      <c r="B21" s="29">
        <f>'[1]Deutsch (EUR)'!M86</f>
        <v>0</v>
      </c>
      <c r="C21" s="30">
        <f>IF(AND(E21&lt;0,B21&gt;0),"-",B21/E21-1)</f>
        <v>-1</v>
      </c>
      <c r="D21" s="28"/>
      <c r="E21" s="28">
        <f>'[1]Deutsch (EUR)'!R86</f>
        <v>63528.602253999998</v>
      </c>
    </row>
    <row r="22" spans="1:5" s="7" customFormat="1" ht="18" customHeight="1" x14ac:dyDescent="0.2">
      <c r="A22" s="27" t="s">
        <v>22</v>
      </c>
      <c r="B22" s="37">
        <f>'[1]Deutsch (EUR)'!M94</f>
        <v>0</v>
      </c>
      <c r="C22" s="30">
        <f>IF(AND(E22&lt;0,B22&gt;0),"-",B22/E22-1)</f>
        <v>-1</v>
      </c>
      <c r="D22" s="36"/>
      <c r="E22" s="36">
        <f>'[1]Deutsch (EUR)'!R94</f>
        <v>74.605674003828327</v>
      </c>
    </row>
    <row r="23" spans="1:5" ht="30" customHeight="1" thickBot="1" x14ac:dyDescent="0.3">
      <c r="A23" s="48" t="s">
        <v>9</v>
      </c>
      <c r="B23" s="40"/>
      <c r="C23" s="40"/>
      <c r="D23" s="39"/>
      <c r="E23" s="39"/>
    </row>
    <row r="24" spans="1:5" s="7" customFormat="1" ht="18" customHeight="1" x14ac:dyDescent="0.2">
      <c r="A24" s="15" t="s">
        <v>1</v>
      </c>
      <c r="B24" s="21">
        <f>'[1]Deutsch (EUR)'!M101</f>
        <v>0</v>
      </c>
      <c r="C24" s="22">
        <f t="shared" ref="C24:C28" si="1">IF(AND(D24&lt;0,B24&gt;0),"-",B24/D24-1)</f>
        <v>-1</v>
      </c>
      <c r="D24" s="17">
        <f>'[1]Deutsch (EUR)'!T101</f>
        <v>7120.5056389493893</v>
      </c>
      <c r="E24" s="17"/>
    </row>
    <row r="25" spans="1:5" s="7" customFormat="1" ht="18" customHeight="1" x14ac:dyDescent="0.2">
      <c r="A25" s="27" t="s">
        <v>2</v>
      </c>
      <c r="B25" s="29">
        <f>'[1]Deutsch (EUR)'!M102</f>
        <v>0</v>
      </c>
      <c r="C25" s="30">
        <f t="shared" si="1"/>
        <v>-1</v>
      </c>
      <c r="D25" s="28">
        <f>'[1]Deutsch (EUR)'!T102</f>
        <v>5925.2741009543888</v>
      </c>
      <c r="E25" s="28"/>
    </row>
    <row r="26" spans="1:5" s="7" customFormat="1" ht="18" customHeight="1" x14ac:dyDescent="0.2">
      <c r="A26" s="27" t="s">
        <v>3</v>
      </c>
      <c r="B26" s="29">
        <f>'[1]Deutsch (EUR)'!M103</f>
        <v>0</v>
      </c>
      <c r="C26" s="31">
        <f t="shared" si="1"/>
        <v>-1</v>
      </c>
      <c r="D26" s="28">
        <f>'[1]Deutsch (EUR)'!T103</f>
        <v>275.54236477846706</v>
      </c>
      <c r="E26" s="28"/>
    </row>
    <row r="27" spans="1:5" s="7" customFormat="1" ht="18" customHeight="1" x14ac:dyDescent="0.2">
      <c r="A27" s="27" t="s">
        <v>5</v>
      </c>
      <c r="B27" s="29">
        <f>'[1]Deutsch (EUR)'!M104</f>
        <v>0</v>
      </c>
      <c r="C27" s="31">
        <f t="shared" si="1"/>
        <v>-1</v>
      </c>
      <c r="D27" s="28">
        <f>'[1]Deutsch (EUR)'!T104</f>
        <v>892.96388677017876</v>
      </c>
      <c r="E27" s="28"/>
    </row>
    <row r="28" spans="1:5" s="7" customFormat="1" ht="18" customHeight="1" x14ac:dyDescent="0.2">
      <c r="A28" s="27" t="s">
        <v>6</v>
      </c>
      <c r="B28" s="29">
        <f>'[1]Deutsch (EUR)'!M105</f>
        <v>0</v>
      </c>
      <c r="C28" s="30">
        <f t="shared" si="1"/>
        <v>-1</v>
      </c>
      <c r="D28" s="28">
        <f>'[1]Deutsch (EUR)'!T105</f>
        <v>613.48030869409422</v>
      </c>
      <c r="E28" s="28"/>
    </row>
    <row r="29" spans="1:5" s="7" customFormat="1" ht="18" customHeight="1" x14ac:dyDescent="0.2">
      <c r="A29" s="27" t="s">
        <v>8</v>
      </c>
      <c r="B29" s="33">
        <f>'[1]Deutsch (EUR)'!M106</f>
        <v>0</v>
      </c>
      <c r="C29" s="34"/>
      <c r="D29" s="32">
        <f>'[1]Deutsch (EUR)'!T106</f>
        <v>0.88267105971608129</v>
      </c>
      <c r="E29" s="32"/>
    </row>
    <row r="30" spans="1:5" s="7" customFormat="1" ht="18" customHeight="1" x14ac:dyDescent="0.2">
      <c r="A30" s="27" t="s">
        <v>23</v>
      </c>
      <c r="B30" s="33">
        <f>'[1]Deutsch (EUR)'!M108</f>
        <v>0</v>
      </c>
      <c r="C30" s="34"/>
      <c r="D30" s="32">
        <f>'[1]Deutsch (EUR)'!T108</f>
        <v>0.95035017576625369</v>
      </c>
      <c r="E30" s="32"/>
    </row>
    <row r="31" spans="1:5" s="8" customFormat="1" ht="18" customHeight="1" x14ac:dyDescent="0.2">
      <c r="A31" s="38" t="s">
        <v>20</v>
      </c>
      <c r="B31" s="42">
        <f>'[1]Deutsch (EUR)'!M109</f>
        <v>0</v>
      </c>
      <c r="C31" s="43"/>
      <c r="D31" s="41">
        <f>'[1]Deutsch (EUR)'!T109</f>
        <v>0.15070423267445945</v>
      </c>
      <c r="E31" s="41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39"/>
    </row>
    <row r="33" spans="1:8" s="8" customFormat="1" ht="18" customHeight="1" x14ac:dyDescent="0.2">
      <c r="A33" s="15" t="s">
        <v>1</v>
      </c>
      <c r="B33" s="21">
        <f>'[1]Deutsch (EUR)'!M111</f>
        <v>0</v>
      </c>
      <c r="C33" s="22">
        <f t="shared" ref="C33:C36" si="2">IF(AND(D33&lt;0,B33&gt;0),"-",B33/D33-1)</f>
        <v>-1</v>
      </c>
      <c r="D33" s="17">
        <f>'[1]Deutsch (EUR)'!T111</f>
        <v>5333.4646308009096</v>
      </c>
      <c r="E33" s="17"/>
    </row>
    <row r="34" spans="1:8" s="8" customFormat="1" ht="18" customHeight="1" x14ac:dyDescent="0.2">
      <c r="A34" s="27" t="s">
        <v>2</v>
      </c>
      <c r="B34" s="29">
        <f>'[1]Deutsch (EUR)'!M112</f>
        <v>0</v>
      </c>
      <c r="C34" s="30">
        <f t="shared" si="2"/>
        <v>-1</v>
      </c>
      <c r="D34" s="28">
        <f>'[1]Deutsch (EUR)'!T112</f>
        <v>4841.1367596454038</v>
      </c>
      <c r="E34" s="28"/>
    </row>
    <row r="35" spans="1:8" s="8" customFormat="1" ht="18" customHeight="1" x14ac:dyDescent="0.2">
      <c r="A35" s="27" t="s">
        <v>5</v>
      </c>
      <c r="B35" s="29">
        <f>'[1]Deutsch (EUR)'!M113</f>
        <v>0</v>
      </c>
      <c r="C35" s="30">
        <f t="shared" si="2"/>
        <v>-1</v>
      </c>
      <c r="D35" s="28">
        <f>'[1]Deutsch (EUR)'!T113</f>
        <v>290.39322628710272</v>
      </c>
      <c r="E35" s="28"/>
    </row>
    <row r="36" spans="1:8" s="8" customFormat="1" ht="18" customHeight="1" x14ac:dyDescent="0.2">
      <c r="A36" s="27" t="s">
        <v>6</v>
      </c>
      <c r="B36" s="29">
        <f>'[1]Deutsch (EUR)'!M114</f>
        <v>0</v>
      </c>
      <c r="C36" s="30">
        <f t="shared" si="2"/>
        <v>-1</v>
      </c>
      <c r="D36" s="28">
        <f>'[1]Deutsch (EUR)'!T114</f>
        <v>208.8574116808521</v>
      </c>
      <c r="E36" s="28"/>
    </row>
    <row r="37" spans="1:8" s="8" customFormat="1" ht="18" customHeight="1" x14ac:dyDescent="0.2">
      <c r="A37" s="27" t="s">
        <v>8</v>
      </c>
      <c r="B37" s="33">
        <f>'[1]Deutsch (EUR)'!M115</f>
        <v>0</v>
      </c>
      <c r="C37" s="34"/>
      <c r="D37" s="32">
        <f>'[1]Deutsch (EUR)'!T115</f>
        <v>0.91472977888030294</v>
      </c>
      <c r="E37" s="32"/>
    </row>
    <row r="38" spans="1:8" s="8" customFormat="1" ht="18" customHeight="1" x14ac:dyDescent="0.2">
      <c r="A38" s="38" t="s">
        <v>20</v>
      </c>
      <c r="B38" s="42">
        <f>'[1]Deutsch (EUR)'!M116</f>
        <v>0</v>
      </c>
      <c r="C38" s="43"/>
      <c r="D38" s="41">
        <f>'[1]Deutsch (EUR)'!T116</f>
        <v>5.9984512048441484E-2</v>
      </c>
      <c r="E38" s="41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D8" sqref="D8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59</v>
      </c>
      <c r="C5" s="46" t="s">
        <v>28</v>
      </c>
      <c r="D5" s="14" t="s">
        <v>52</v>
      </c>
      <c r="E5" s="14">
        <v>2015</v>
      </c>
    </row>
    <row r="6" spans="1:9" ht="30" customHeight="1" thickBot="1" x14ac:dyDescent="0.3">
      <c r="A6" s="47" t="s">
        <v>29</v>
      </c>
      <c r="B6" s="24"/>
      <c r="C6" s="24"/>
      <c r="D6" s="23"/>
      <c r="E6" s="23"/>
    </row>
    <row r="7" spans="1:9" s="7" customFormat="1" ht="18" customHeight="1" x14ac:dyDescent="0.2">
      <c r="A7" s="15" t="s">
        <v>30</v>
      </c>
      <c r="B7" s="67">
        <f>'Kennzahlen Q1-3'!B7*10</f>
        <v>0</v>
      </c>
      <c r="C7" s="63">
        <f>'Kennzahlen Q1-3'!C7*10</f>
        <v>-10</v>
      </c>
      <c r="D7" s="69">
        <f>'Kennzahlen Q1-3'!D7*10</f>
        <v>124540.222167503</v>
      </c>
      <c r="E7" s="69"/>
    </row>
    <row r="8" spans="1:9" s="7" customFormat="1" ht="18" customHeight="1" x14ac:dyDescent="0.2">
      <c r="A8" s="27" t="s">
        <v>31</v>
      </c>
      <c r="B8" s="68">
        <f>'Kennzahlen Q1-3'!B8*10</f>
        <v>0</v>
      </c>
      <c r="C8" s="64">
        <f>'Kennzahlen Q1-3'!C8*10</f>
        <v>-10</v>
      </c>
      <c r="D8" s="70">
        <f>'Kennzahlen Q1-3'!D8*10</f>
        <v>107665.51975588797</v>
      </c>
      <c r="E8" s="70"/>
    </row>
    <row r="9" spans="1:9" s="7" customFormat="1" ht="18" customHeight="1" x14ac:dyDescent="0.2">
      <c r="A9" s="27" t="s">
        <v>32</v>
      </c>
      <c r="B9" s="53">
        <f>'Kennzahlen Q1-3'!B9*10</f>
        <v>0</v>
      </c>
      <c r="C9" s="74"/>
      <c r="D9" s="54">
        <f>'Kennzahlen Q1-3'!D9*10</f>
        <v>444.53631462728504</v>
      </c>
      <c r="E9" s="54"/>
    </row>
    <row r="10" spans="1:9" s="7" customFormat="1" ht="18" customHeight="1" x14ac:dyDescent="0.2">
      <c r="A10" s="27" t="s">
        <v>33</v>
      </c>
      <c r="B10" s="68">
        <f>'Kennzahlen Q1-3'!B10*10</f>
        <v>0</v>
      </c>
      <c r="C10" s="64">
        <f>'Kennzahlen Q1-3'!C10*10</f>
        <v>-10</v>
      </c>
      <c r="D10" s="70">
        <f>'Kennzahlen Q1-3'!D10*10</f>
        <v>11463.942122980652</v>
      </c>
      <c r="E10" s="70"/>
    </row>
    <row r="11" spans="1:9" s="7" customFormat="1" ht="18" customHeight="1" x14ac:dyDescent="0.2">
      <c r="A11" s="27" t="s">
        <v>34</v>
      </c>
      <c r="B11" s="68">
        <f>'Kennzahlen Q1-3'!B11*10</f>
        <v>0</v>
      </c>
      <c r="C11" s="64">
        <f>'Kennzahlen Q1-3'!C11*10</f>
        <v>-10</v>
      </c>
      <c r="D11" s="70">
        <f>'Kennzahlen Q1-3'!D11*10</f>
        <v>11891.231016340218</v>
      </c>
      <c r="E11" s="70"/>
    </row>
    <row r="12" spans="1:9" s="7" customFormat="1" ht="18" customHeight="1" x14ac:dyDescent="0.2">
      <c r="A12" s="27" t="s">
        <v>35</v>
      </c>
      <c r="B12" s="53">
        <f>'Kennzahlen Q1-3'!B12*10</f>
        <v>0</v>
      </c>
      <c r="C12" s="64">
        <f>'Kennzahlen Q1-3'!C12*10</f>
        <v>-10</v>
      </c>
      <c r="D12" s="54">
        <f>'Kennzahlen Q1-3'!D12*10</f>
        <v>7899.6842346766171</v>
      </c>
      <c r="E12" s="54"/>
    </row>
    <row r="13" spans="1:9" s="7" customFormat="1" ht="18" customHeight="1" x14ac:dyDescent="0.2">
      <c r="A13" s="27" t="s">
        <v>36</v>
      </c>
      <c r="B13" s="55">
        <f>'Kennzahlen Q1-3'!B13*100</f>
        <v>0</v>
      </c>
      <c r="C13" s="64">
        <f>'Kennzahlen Q1-3'!C13*10</f>
        <v>-10</v>
      </c>
      <c r="D13" s="56">
        <f>'Kennzahlen Q1-3'!D13*100</f>
        <v>655.04742674896409</v>
      </c>
      <c r="E13" s="56"/>
    </row>
    <row r="14" spans="1:9" s="7" customFormat="1" ht="18" customHeight="1" x14ac:dyDescent="0.2">
      <c r="A14" s="15" t="s">
        <v>37</v>
      </c>
      <c r="B14" s="57">
        <f>'Kennzahlen Q1-3'!B14*10</f>
        <v>0</v>
      </c>
      <c r="C14" s="63"/>
      <c r="D14" s="59">
        <f>'Kennzahlen Q1-3'!D14*10</f>
        <v>8.964091720036798</v>
      </c>
      <c r="E14" s="59"/>
    </row>
    <row r="15" spans="1:9" s="7" customFormat="1" ht="18" customHeight="1" x14ac:dyDescent="0.2">
      <c r="A15" s="27" t="s">
        <v>38</v>
      </c>
      <c r="B15" s="58">
        <f>'Kennzahlen Q1-3'!B15*10</f>
        <v>0</v>
      </c>
      <c r="C15" s="64"/>
      <c r="D15" s="60">
        <f>'Kennzahlen Q1-3'!D15*10</f>
        <v>0</v>
      </c>
      <c r="E15" s="60"/>
    </row>
    <row r="16" spans="1:9" s="7" customFormat="1" ht="18" customHeight="1" x14ac:dyDescent="0.2">
      <c r="A16" s="27" t="s">
        <v>39</v>
      </c>
      <c r="B16" s="58">
        <f>'Kennzahlen Q1-3'!B16*10</f>
        <v>0</v>
      </c>
      <c r="C16" s="64"/>
      <c r="D16" s="60">
        <f>'Kennzahlen Q1-3'!D16*10</f>
        <v>1.1044604663871429</v>
      </c>
      <c r="E16" s="60"/>
    </row>
    <row r="17" spans="1:5" s="7" customFormat="1" ht="18" customHeight="1" x14ac:dyDescent="0.2">
      <c r="A17" s="27" t="s">
        <v>40</v>
      </c>
      <c r="B17" s="58">
        <f>'Kennzahlen Q1-3'!B17*10</f>
        <v>0</v>
      </c>
      <c r="C17" s="64"/>
      <c r="D17" s="60">
        <f>'Kennzahlen Q1-3'!D17*10</f>
        <v>1.2502285988701756</v>
      </c>
      <c r="E17" s="60"/>
    </row>
    <row r="18" spans="1:5" s="7" customFormat="1" ht="18" customHeight="1" x14ac:dyDescent="0.2">
      <c r="A18" s="27"/>
      <c r="B18" s="33"/>
      <c r="C18" s="64"/>
      <c r="D18" s="32"/>
      <c r="E18" s="32"/>
    </row>
    <row r="19" spans="1:5" s="7" customFormat="1" ht="18" customHeight="1" x14ac:dyDescent="0.2">
      <c r="A19" s="15" t="s">
        <v>41</v>
      </c>
      <c r="B19" s="68">
        <f>'Kennzahlen Q1-3'!B19*10</f>
        <v>0</v>
      </c>
      <c r="C19" s="63">
        <f>'Kennzahlen Q1-3'!C19*10</f>
        <v>-10</v>
      </c>
      <c r="D19" s="70"/>
      <c r="E19" s="70">
        <f>'Kennzahlen Q1-3'!E19*10</f>
        <v>112313.87822000001</v>
      </c>
    </row>
    <row r="20" spans="1:5" s="7" customFormat="1" ht="18" customHeight="1" x14ac:dyDescent="0.2">
      <c r="A20" s="27" t="s">
        <v>42</v>
      </c>
      <c r="B20" s="68">
        <f>'Kennzahlen Q1-3'!B20*10</f>
        <v>0</v>
      </c>
      <c r="C20" s="64">
        <f>'Kennzahlen Q1-3'!C20*10</f>
        <v>-10</v>
      </c>
      <c r="D20" s="70"/>
      <c r="E20" s="70">
        <f>'Kennzahlen Q1-3'!E20*10</f>
        <v>417934.95155</v>
      </c>
    </row>
    <row r="21" spans="1:5" s="7" customFormat="1" ht="18" customHeight="1" x14ac:dyDescent="0.2">
      <c r="A21" s="27" t="s">
        <v>43</v>
      </c>
      <c r="B21" s="68">
        <f>'Kennzahlen Q1-3'!B21*10</f>
        <v>0</v>
      </c>
      <c r="C21" s="64">
        <f>'Kennzahlen Q1-3'!C21*10</f>
        <v>-10</v>
      </c>
      <c r="D21" s="70"/>
      <c r="E21" s="70">
        <f>'Kennzahlen Q1-3'!E21*10</f>
        <v>635286.02254000003</v>
      </c>
    </row>
    <row r="22" spans="1:5" s="7" customFormat="1" ht="18" customHeight="1" x14ac:dyDescent="0.2">
      <c r="A22" s="27" t="s">
        <v>44</v>
      </c>
      <c r="B22" s="55">
        <f>'Kennzahlen Q1-3'!B22*100</f>
        <v>0</v>
      </c>
      <c r="C22" s="64">
        <f>'Kennzahlen Q1-3'!C22*10</f>
        <v>-10</v>
      </c>
      <c r="D22" s="56"/>
      <c r="E22" s="56">
        <f>'Kennzahlen Q1-3'!E22*100</f>
        <v>7460.5674003828326</v>
      </c>
    </row>
    <row r="23" spans="1:5" ht="30" customHeight="1" thickBot="1" x14ac:dyDescent="0.3">
      <c r="A23" s="48" t="s">
        <v>47</v>
      </c>
      <c r="B23" s="40"/>
      <c r="C23" s="40"/>
      <c r="D23" s="39"/>
      <c r="E23" s="39"/>
    </row>
    <row r="24" spans="1:5" s="7" customFormat="1" ht="18" customHeight="1" x14ac:dyDescent="0.2">
      <c r="A24" s="15" t="s">
        <v>30</v>
      </c>
      <c r="B24" s="71">
        <f>'Kennzahlen Q1-3'!B24*10</f>
        <v>0</v>
      </c>
      <c r="C24" s="63">
        <f>'Kennzahlen Q1-3'!C24*10</f>
        <v>-10</v>
      </c>
      <c r="D24" s="72">
        <f>'Kennzahlen Q1-3'!D24*10</f>
        <v>71205.056389493897</v>
      </c>
      <c r="E24" s="72"/>
    </row>
    <row r="25" spans="1:5" s="7" customFormat="1" ht="18" customHeight="1" x14ac:dyDescent="0.2">
      <c r="A25" s="27" t="s">
        <v>31</v>
      </c>
      <c r="B25" s="68">
        <f>'Kennzahlen Q1-3'!B25*10</f>
        <v>0</v>
      </c>
      <c r="C25" s="64">
        <f>'Kennzahlen Q1-3'!C25*10</f>
        <v>-10</v>
      </c>
      <c r="D25" s="70">
        <f>'Kennzahlen Q1-3'!D25*10</f>
        <v>59252.74100954389</v>
      </c>
      <c r="E25" s="70"/>
    </row>
    <row r="26" spans="1:5" s="7" customFormat="1" ht="18" customHeight="1" x14ac:dyDescent="0.2">
      <c r="A26" s="27" t="s">
        <v>45</v>
      </c>
      <c r="B26" s="53">
        <f>'Kennzahlen Q1-3'!B26*10</f>
        <v>0</v>
      </c>
      <c r="C26" s="65">
        <f>'Kennzahlen Q1-3'!C26*10</f>
        <v>-10</v>
      </c>
      <c r="D26" s="54">
        <f>'Kennzahlen Q1-3'!D26*10</f>
        <v>2755.4236477846707</v>
      </c>
      <c r="E26" s="54"/>
    </row>
    <row r="27" spans="1:5" s="7" customFormat="1" ht="18" customHeight="1" x14ac:dyDescent="0.2">
      <c r="A27" s="27" t="s">
        <v>34</v>
      </c>
      <c r="B27" s="53">
        <f>'Kennzahlen Q1-3'!B27*10</f>
        <v>0</v>
      </c>
      <c r="C27" s="65">
        <f>'Kennzahlen Q1-3'!C27*10</f>
        <v>-10</v>
      </c>
      <c r="D27" s="54">
        <f>'Kennzahlen Q1-3'!D27*10</f>
        <v>8929.6388677017876</v>
      </c>
      <c r="E27" s="70"/>
    </row>
    <row r="28" spans="1:5" s="7" customFormat="1" ht="18" customHeight="1" x14ac:dyDescent="0.2">
      <c r="A28" s="27" t="s">
        <v>35</v>
      </c>
      <c r="B28" s="53">
        <f>'Kennzahlen Q1-3'!B28*10</f>
        <v>0</v>
      </c>
      <c r="C28" s="64">
        <f>'Kennzahlen Q1-3'!C28*10</f>
        <v>-10</v>
      </c>
      <c r="D28" s="54">
        <f>'Kennzahlen Q1-3'!D28*10</f>
        <v>6134.8030869409422</v>
      </c>
      <c r="E28" s="54"/>
    </row>
    <row r="29" spans="1:5" s="7" customFormat="1" ht="18" customHeight="1" x14ac:dyDescent="0.2">
      <c r="A29" s="27" t="s">
        <v>37</v>
      </c>
      <c r="B29" s="58">
        <f>'Kennzahlen Q1-3'!B29*10</f>
        <v>0</v>
      </c>
      <c r="C29" s="64"/>
      <c r="D29" s="60">
        <f>'Kennzahlen Q1-3'!D29*10</f>
        <v>8.8267105971608135</v>
      </c>
      <c r="E29" s="60"/>
    </row>
    <row r="30" spans="1:5" s="7" customFormat="1" ht="18" customHeight="1" x14ac:dyDescent="0.2">
      <c r="A30" s="27" t="s">
        <v>46</v>
      </c>
      <c r="B30" s="58">
        <f>'Kennzahlen Q1-3'!B30*10</f>
        <v>0</v>
      </c>
      <c r="C30" s="64"/>
      <c r="D30" s="60">
        <f>'Kennzahlen Q1-3'!D30*10</f>
        <v>9.5035017576625371</v>
      </c>
      <c r="E30" s="60"/>
    </row>
    <row r="31" spans="1:5" s="8" customFormat="1" ht="18" customHeight="1" x14ac:dyDescent="0.2">
      <c r="A31" s="38" t="s">
        <v>39</v>
      </c>
      <c r="B31" s="61">
        <f>'Kennzahlen Q1-3'!B31*10</f>
        <v>0</v>
      </c>
      <c r="C31" s="66"/>
      <c r="D31" s="62">
        <f>'Kennzahlen Q1-3'!D31*10</f>
        <v>1.5070423267445945</v>
      </c>
      <c r="E31" s="62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39"/>
    </row>
    <row r="33" spans="1:8" s="8" customFormat="1" ht="18" customHeight="1" x14ac:dyDescent="0.2">
      <c r="A33" s="15" t="s">
        <v>30</v>
      </c>
      <c r="B33" s="71">
        <f>'Kennzahlen Q1-3'!B33*10</f>
        <v>0</v>
      </c>
      <c r="C33" s="63">
        <f>'Kennzahlen Q1-3'!C33*10</f>
        <v>-10</v>
      </c>
      <c r="D33" s="72">
        <f>'Kennzahlen Q1-3'!D33*10</f>
        <v>53334.646308009098</v>
      </c>
      <c r="E33" s="72"/>
    </row>
    <row r="34" spans="1:8" s="8" customFormat="1" ht="18" customHeight="1" x14ac:dyDescent="0.2">
      <c r="A34" s="27" t="s">
        <v>31</v>
      </c>
      <c r="B34" s="68">
        <f>'Kennzahlen Q1-3'!B34*10</f>
        <v>0</v>
      </c>
      <c r="C34" s="64">
        <f>'Kennzahlen Q1-3'!C34*10</f>
        <v>-10</v>
      </c>
      <c r="D34" s="70">
        <f>'Kennzahlen Q1-3'!D34*10</f>
        <v>48411.367596454038</v>
      </c>
      <c r="E34" s="70"/>
    </row>
    <row r="35" spans="1:8" s="8" customFormat="1" ht="18" customHeight="1" x14ac:dyDescent="0.2">
      <c r="A35" s="27" t="s">
        <v>34</v>
      </c>
      <c r="B35" s="53">
        <f>'Kennzahlen Q1-3'!B35*10</f>
        <v>0</v>
      </c>
      <c r="C35" s="64">
        <f>'Kennzahlen Q1-3'!C35*10</f>
        <v>-10</v>
      </c>
      <c r="D35" s="54">
        <f>'Kennzahlen Q1-3'!D35*10</f>
        <v>2903.932262871027</v>
      </c>
      <c r="E35" s="54"/>
    </row>
    <row r="36" spans="1:8" s="8" customFormat="1" ht="18" customHeight="1" x14ac:dyDescent="0.2">
      <c r="A36" s="27" t="s">
        <v>35</v>
      </c>
      <c r="B36" s="53">
        <f>'Kennzahlen Q1-3'!B36*10</f>
        <v>0</v>
      </c>
      <c r="C36" s="64">
        <f>'Kennzahlen Q1-3'!C36*10</f>
        <v>-10</v>
      </c>
      <c r="D36" s="54">
        <f>'Kennzahlen Q1-3'!D36*10</f>
        <v>2088.574116808521</v>
      </c>
      <c r="E36" s="54"/>
    </row>
    <row r="37" spans="1:8" s="8" customFormat="1" ht="18" customHeight="1" x14ac:dyDescent="0.2">
      <c r="A37" s="27" t="s">
        <v>37</v>
      </c>
      <c r="B37" s="58">
        <f>'Kennzahlen Q1-3'!B37*10</f>
        <v>0</v>
      </c>
      <c r="C37" s="64"/>
      <c r="D37" s="60">
        <f>'Kennzahlen Q1-3'!D37*10</f>
        <v>9.14729778880303</v>
      </c>
      <c r="E37" s="60"/>
    </row>
    <row r="38" spans="1:8" s="8" customFormat="1" ht="18" customHeight="1" x14ac:dyDescent="0.2">
      <c r="A38" s="38" t="s">
        <v>39</v>
      </c>
      <c r="B38" s="61">
        <f>'Kennzahlen Q1-3'!B38*10</f>
        <v>0</v>
      </c>
      <c r="C38" s="66"/>
      <c r="D38" s="62">
        <f>'Kennzahlen Q1-3'!D38*10</f>
        <v>0.59984512048441485</v>
      </c>
      <c r="E38" s="62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>
      <selection activeCell="D10" sqref="D10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58</v>
      </c>
      <c r="C5" s="46" t="s">
        <v>11</v>
      </c>
      <c r="D5" s="14" t="s">
        <v>53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(EUR)'!N74</f>
        <v>0</v>
      </c>
      <c r="C7" s="22">
        <f>IF(AND(D7&lt;0,B7&gt;0),"-",B7/D7-1)</f>
        <v>-1</v>
      </c>
      <c r="D7" s="25">
        <f>'[1]Deutsch (EUR)'!U74</f>
        <v>4170.2314491040252</v>
      </c>
      <c r="E7" s="25"/>
    </row>
    <row r="8" spans="1:9" s="7" customFormat="1" ht="18" customHeight="1" x14ac:dyDescent="0.2">
      <c r="A8" s="27" t="s">
        <v>2</v>
      </c>
      <c r="B8" s="29">
        <f>'[1]Deutsch (EUR)'!N75</f>
        <v>0</v>
      </c>
      <c r="C8" s="30">
        <f t="shared" ref="C8:C13" si="0">IF(AND(D8&lt;0,B8&gt;0),"-",B8/D8-1)</f>
        <v>-1</v>
      </c>
      <c r="D8" s="28">
        <f>'[1]Deutsch (EUR)'!U75</f>
        <v>3599.8904121587498</v>
      </c>
      <c r="E8" s="17"/>
    </row>
    <row r="9" spans="1:9" s="7" customFormat="1" ht="18" customHeight="1" x14ac:dyDescent="0.2">
      <c r="A9" s="27" t="s">
        <v>3</v>
      </c>
      <c r="B9" s="29">
        <f>'[1]Deutsch (EUR)'!N76</f>
        <v>0</v>
      </c>
      <c r="C9" s="31"/>
      <c r="D9" s="28">
        <f>'[1]Deutsch (EUR)'!U76</f>
        <v>47.154322194992545</v>
      </c>
      <c r="E9" s="17"/>
    </row>
    <row r="10" spans="1:9" s="7" customFormat="1" ht="18" customHeight="1" x14ac:dyDescent="0.2">
      <c r="A10" s="27" t="s">
        <v>4</v>
      </c>
      <c r="B10" s="29">
        <f>'[1]Deutsch (EUR)'!N77</f>
        <v>0</v>
      </c>
      <c r="C10" s="30">
        <f t="shared" si="0"/>
        <v>-1</v>
      </c>
      <c r="D10" s="28">
        <f>'[1]Deutsch (EUR)'!U77</f>
        <v>401.60220384648943</v>
      </c>
      <c r="E10" s="17"/>
    </row>
    <row r="11" spans="1:9" s="7" customFormat="1" ht="18" customHeight="1" x14ac:dyDescent="0.2">
      <c r="A11" s="27" t="s">
        <v>5</v>
      </c>
      <c r="B11" s="29">
        <f>'[1]Deutsch (EUR)'!N78</f>
        <v>0</v>
      </c>
      <c r="C11" s="30">
        <f t="shared" si="0"/>
        <v>-1</v>
      </c>
      <c r="D11" s="28">
        <f>'[1]Deutsch (EUR)'!U78</f>
        <v>443.91844844557562</v>
      </c>
      <c r="E11" s="17"/>
    </row>
    <row r="12" spans="1:9" s="7" customFormat="1" ht="18" customHeight="1" x14ac:dyDescent="0.2">
      <c r="A12" s="27" t="s">
        <v>6</v>
      </c>
      <c r="B12" s="29">
        <f>'[1]Deutsch (EUR)'!N79</f>
        <v>0</v>
      </c>
      <c r="C12" s="30">
        <f t="shared" si="0"/>
        <v>-1</v>
      </c>
      <c r="D12" s="28">
        <f>'[1]Deutsch (EUR)'!U79</f>
        <v>303.89658462019429</v>
      </c>
      <c r="E12" s="17"/>
    </row>
    <row r="13" spans="1:9" s="7" customFormat="1" ht="18" customHeight="1" x14ac:dyDescent="0.2">
      <c r="A13" s="27" t="s">
        <v>18</v>
      </c>
      <c r="B13" s="37">
        <f>'[1]Deutsch (EUR)'!N93</f>
        <v>0</v>
      </c>
      <c r="C13" s="30">
        <f t="shared" si="0"/>
        <v>-1</v>
      </c>
      <c r="D13" s="36">
        <f>'[1]Deutsch (EUR)'!U93</f>
        <v>2.5199320657155915</v>
      </c>
      <c r="E13" s="17"/>
    </row>
    <row r="14" spans="1:9" s="7" customFormat="1" ht="18" customHeight="1" x14ac:dyDescent="0.2">
      <c r="A14" s="15" t="s">
        <v>8</v>
      </c>
      <c r="B14" s="19">
        <f>'[1]Deutsch (EUR)'!N88</f>
        <v>0</v>
      </c>
      <c r="C14" s="20"/>
      <c r="D14" s="16">
        <f>'[1]Deutsch (EUR)'!U88</f>
        <v>0.89412051275676285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(EUR)'!N90</f>
        <v>0</v>
      </c>
      <c r="C16" s="34"/>
      <c r="D16" s="32">
        <f>'[1]Deutsch (EUR)'!U90</f>
        <v>0.12331443394671857</v>
      </c>
      <c r="E16" s="16"/>
    </row>
    <row r="17" spans="1:5" s="7" customFormat="1" ht="18" customHeight="1" x14ac:dyDescent="0.2">
      <c r="A17" s="27" t="s">
        <v>21</v>
      </c>
      <c r="B17" s="33">
        <f>'[1]Deutsch (EUR)'!N91</f>
        <v>0</v>
      </c>
      <c r="C17" s="34"/>
      <c r="D17" s="32">
        <f>'[1]Deutsch (EUR)'!U91</f>
        <v>0.14132674781895022</v>
      </c>
      <c r="E17" s="16"/>
    </row>
    <row r="18" spans="1:5" ht="30" customHeight="1" thickBot="1" x14ac:dyDescent="0.3">
      <c r="A18" s="48" t="s">
        <v>9</v>
      </c>
      <c r="B18" s="40"/>
      <c r="C18" s="40"/>
      <c r="D18" s="39"/>
      <c r="E18" s="52"/>
    </row>
    <row r="19" spans="1:5" s="7" customFormat="1" ht="18" customHeight="1" x14ac:dyDescent="0.2">
      <c r="A19" s="15" t="s">
        <v>1</v>
      </c>
      <c r="B19" s="21">
        <f>'[1]Deutsch (EUR)'!N101</f>
        <v>0</v>
      </c>
      <c r="C19" s="22">
        <f t="shared" ref="C19:C23" si="1">IF(AND(D19&lt;0,B19&gt;0),"-",B19/D19-1)</f>
        <v>-1</v>
      </c>
      <c r="D19" s="17">
        <f>'[1]Deutsch (EUR)'!U101</f>
        <v>2493.1260088922454</v>
      </c>
      <c r="E19" s="17"/>
    </row>
    <row r="20" spans="1:5" s="7" customFormat="1" ht="18" customHeight="1" x14ac:dyDescent="0.2">
      <c r="A20" s="27" t="s">
        <v>2</v>
      </c>
      <c r="B20" s="29">
        <f>'[1]Deutsch (EUR)'!N102</f>
        <v>0</v>
      </c>
      <c r="C20" s="30">
        <f t="shared" si="1"/>
        <v>-1</v>
      </c>
      <c r="D20" s="28">
        <f>'[1]Deutsch (EUR)'!U102</f>
        <v>2086.8480230345626</v>
      </c>
      <c r="E20" s="17"/>
    </row>
    <row r="21" spans="1:5" s="7" customFormat="1" ht="18" customHeight="1" x14ac:dyDescent="0.2">
      <c r="A21" s="27" t="s">
        <v>3</v>
      </c>
      <c r="B21" s="29">
        <f>'[1]Deutsch (EUR)'!N103</f>
        <v>0</v>
      </c>
      <c r="C21" s="31">
        <f t="shared" si="1"/>
        <v>-1</v>
      </c>
      <c r="D21" s="28">
        <f>'[1]Deutsch (EUR)'!U103</f>
        <v>109.11314262599493</v>
      </c>
      <c r="E21" s="17"/>
    </row>
    <row r="22" spans="1:5" s="7" customFormat="1" ht="18" customHeight="1" x14ac:dyDescent="0.2">
      <c r="A22" s="27" t="s">
        <v>5</v>
      </c>
      <c r="B22" s="29">
        <f>'[1]Deutsch (EUR)'!N104</f>
        <v>0</v>
      </c>
      <c r="C22" s="31">
        <f t="shared" si="1"/>
        <v>-1</v>
      </c>
      <c r="D22" s="28">
        <f>'[1]Deutsch (EUR)'!U104</f>
        <v>332.02977205951453</v>
      </c>
      <c r="E22" s="17"/>
    </row>
    <row r="23" spans="1:5" s="7" customFormat="1" ht="18" customHeight="1" x14ac:dyDescent="0.2">
      <c r="A23" s="27" t="s">
        <v>6</v>
      </c>
      <c r="B23" s="29">
        <f>'[1]Deutsch (EUR)'!N105</f>
        <v>0</v>
      </c>
      <c r="C23" s="30">
        <f t="shared" si="1"/>
        <v>-1</v>
      </c>
      <c r="D23" s="28">
        <f>'[1]Deutsch (EUR)'!U105</f>
        <v>237.30623594144143</v>
      </c>
      <c r="E23" s="17"/>
    </row>
    <row r="24" spans="1:5" s="7" customFormat="1" ht="18" customHeight="1" x14ac:dyDescent="0.2">
      <c r="A24" s="27" t="s">
        <v>8</v>
      </c>
      <c r="B24" s="33">
        <f>'[1]Deutsch (EUR)'!N106</f>
        <v>0</v>
      </c>
      <c r="C24" s="34"/>
      <c r="D24" s="32">
        <f>'[1]Deutsch (EUR)'!U106</f>
        <v>0.88454432585935772</v>
      </c>
      <c r="E24" s="16"/>
    </row>
    <row r="25" spans="1:5" s="7" customFormat="1" ht="18" customHeight="1" x14ac:dyDescent="0.2">
      <c r="A25" s="27" t="s">
        <v>23</v>
      </c>
      <c r="B25" s="33">
        <f>'[1]Deutsch (EUR)'!N108</f>
        <v>0</v>
      </c>
      <c r="C25" s="34"/>
      <c r="D25" s="32">
        <f>'[1]Deutsch (EUR)'!U108</f>
        <v>0.94431598690133556</v>
      </c>
      <c r="E25" s="16"/>
    </row>
    <row r="26" spans="1:5" s="8" customFormat="1" ht="18" customHeight="1" x14ac:dyDescent="0.2">
      <c r="A26" s="38" t="s">
        <v>20</v>
      </c>
      <c r="B26" s="42">
        <f>'[1]Deutsch (EUR)'!N109</f>
        <v>0</v>
      </c>
      <c r="C26" s="43"/>
      <c r="D26" s="41">
        <f>'[1]Deutsch (EUR)'!U109</f>
        <v>0.15910587086102121</v>
      </c>
      <c r="E26" s="16"/>
    </row>
    <row r="27" spans="1:5" s="2" customFormat="1" ht="30" customHeight="1" thickBot="1" x14ac:dyDescent="0.3">
      <c r="A27" s="48" t="s">
        <v>10</v>
      </c>
      <c r="B27" s="40"/>
      <c r="C27" s="40"/>
      <c r="D27" s="39"/>
      <c r="E27" s="52"/>
    </row>
    <row r="28" spans="1:5" s="8" customFormat="1" ht="18" customHeight="1" x14ac:dyDescent="0.2">
      <c r="A28" s="15" t="s">
        <v>1</v>
      </c>
      <c r="B28" s="21">
        <f>'[1]Deutsch (EUR)'!N111</f>
        <v>0</v>
      </c>
      <c r="C28" s="22">
        <f t="shared" ref="C28:C31" si="2">IF(AND(D28&lt;0,B28&gt;0),"-",B28/D28-1)</f>
        <v>-1</v>
      </c>
      <c r="D28" s="17">
        <f>'[1]Deutsch (EUR)'!U111</f>
        <v>1677.10544021178</v>
      </c>
      <c r="E28" s="17"/>
    </row>
    <row r="29" spans="1:5" s="8" customFormat="1" ht="18" customHeight="1" x14ac:dyDescent="0.2">
      <c r="A29" s="27" t="s">
        <v>2</v>
      </c>
      <c r="B29" s="29">
        <f>'[1]Deutsch (EUR)'!N112</f>
        <v>0</v>
      </c>
      <c r="C29" s="30">
        <f t="shared" si="2"/>
        <v>-1</v>
      </c>
      <c r="D29" s="28">
        <f>'[1]Deutsch (EUR)'!U112</f>
        <v>1513.0035945684463</v>
      </c>
      <c r="E29" s="17"/>
    </row>
    <row r="30" spans="1:5" s="8" customFormat="1" ht="18" customHeight="1" x14ac:dyDescent="0.2">
      <c r="A30" s="27" t="s">
        <v>5</v>
      </c>
      <c r="B30" s="29">
        <f>'[1]Deutsch (EUR)'!N113</f>
        <v>0</v>
      </c>
      <c r="C30" s="30">
        <f t="shared" si="2"/>
        <v>-1</v>
      </c>
      <c r="D30" s="28">
        <f>'[1]Deutsch (EUR)'!U113</f>
        <v>111.25896354830894</v>
      </c>
      <c r="E30" s="17"/>
    </row>
    <row r="31" spans="1:5" s="8" customFormat="1" ht="18" customHeight="1" x14ac:dyDescent="0.2">
      <c r="A31" s="27" t="s">
        <v>6</v>
      </c>
      <c r="B31" s="29">
        <f>'[1]Deutsch (EUR)'!N114</f>
        <v>0</v>
      </c>
      <c r="C31" s="30">
        <f t="shared" si="2"/>
        <v>-1</v>
      </c>
      <c r="D31" s="28">
        <f>'[1]Deutsch (EUR)'!U114</f>
        <v>78.258256092306169</v>
      </c>
      <c r="E31" s="17"/>
    </row>
    <row r="32" spans="1:5" s="8" customFormat="1" ht="18" customHeight="1" x14ac:dyDescent="0.2">
      <c r="A32" s="27" t="s">
        <v>8</v>
      </c>
      <c r="B32" s="33">
        <f>'[1]Deutsch (EUR)'!N115</f>
        <v>0</v>
      </c>
      <c r="C32" s="34"/>
      <c r="D32" s="32">
        <f>'[1]Deutsch (EUR)'!U115</f>
        <v>0.90835620135768991</v>
      </c>
      <c r="E32" s="16"/>
    </row>
    <row r="33" spans="1:8" s="8" customFormat="1" ht="18" customHeight="1" x14ac:dyDescent="0.2">
      <c r="A33" s="38" t="s">
        <v>20</v>
      </c>
      <c r="B33" s="42">
        <f>'[1]Deutsch (EUR)'!N116</f>
        <v>0</v>
      </c>
      <c r="C33" s="43"/>
      <c r="D33" s="41">
        <f>'[1]Deutsch (EUR)'!U116</f>
        <v>7.353516141516063E-2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16</v>
      </c>
    </row>
    <row r="36" spans="1:8" s="2" customFormat="1" ht="14.1" customHeight="1" x14ac:dyDescent="0.2">
      <c r="A36" s="44" t="s">
        <v>17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58</v>
      </c>
      <c r="C5" s="46" t="s">
        <v>28</v>
      </c>
      <c r="D5" s="14" t="s">
        <v>53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Q3 stand alone'!B7*10</f>
        <v>0</v>
      </c>
      <c r="C7" s="63">
        <f>'Kennzahlen Q3 stand alone'!C7*10</f>
        <v>-10</v>
      </c>
      <c r="D7" s="69">
        <f>'Kennzahlen Q3 stand alone'!D7*10</f>
        <v>41702.314491040248</v>
      </c>
      <c r="E7" s="25"/>
    </row>
    <row r="8" spans="1:9" s="7" customFormat="1" ht="18" customHeight="1" x14ac:dyDescent="0.2">
      <c r="A8" s="27" t="s">
        <v>31</v>
      </c>
      <c r="B8" s="68">
        <f>'Kennzahlen Q3 stand alone'!B8*10</f>
        <v>0</v>
      </c>
      <c r="C8" s="64">
        <f>'Kennzahlen Q3 stand alone'!C8*10</f>
        <v>-10</v>
      </c>
      <c r="D8" s="70">
        <f>'Kennzahlen Q3 stand alone'!D8*10</f>
        <v>35998.904121587497</v>
      </c>
      <c r="E8" s="17"/>
    </row>
    <row r="9" spans="1:9" s="7" customFormat="1" ht="18" customHeight="1" x14ac:dyDescent="0.2">
      <c r="A9" s="27" t="s">
        <v>32</v>
      </c>
      <c r="B9" s="53">
        <f>'Kennzahlen Q3 stand alone'!B9*10</f>
        <v>0</v>
      </c>
      <c r="C9" s="65"/>
      <c r="D9" s="54">
        <f>'Kennzahlen Q3 stand alone'!D9*10</f>
        <v>471.54322194992545</v>
      </c>
      <c r="E9" s="17"/>
    </row>
    <row r="10" spans="1:9" s="7" customFormat="1" ht="18" customHeight="1" x14ac:dyDescent="0.2">
      <c r="A10" s="27" t="s">
        <v>33</v>
      </c>
      <c r="B10" s="53">
        <f>'Kennzahlen Q3 stand alone'!B10*10</f>
        <v>0</v>
      </c>
      <c r="C10" s="64">
        <f>'Kennzahlen Q3 stand alone'!C10*10</f>
        <v>-10</v>
      </c>
      <c r="D10" s="54">
        <f>'Kennzahlen Q3 stand alone'!D10*10</f>
        <v>4016.0220384648942</v>
      </c>
      <c r="E10" s="17"/>
    </row>
    <row r="11" spans="1:9" s="7" customFormat="1" ht="18" customHeight="1" x14ac:dyDescent="0.2">
      <c r="A11" s="27" t="s">
        <v>34</v>
      </c>
      <c r="B11" s="53">
        <f>'Kennzahlen Q3 stand alone'!B11*10</f>
        <v>0</v>
      </c>
      <c r="C11" s="64">
        <f>'Kennzahlen Q3 stand alone'!C11*10</f>
        <v>-10</v>
      </c>
      <c r="D11" s="54">
        <f>'Kennzahlen Q3 stand alone'!D11*10</f>
        <v>4439.1844844557563</v>
      </c>
      <c r="E11" s="17"/>
    </row>
    <row r="12" spans="1:9" s="7" customFormat="1" ht="18" customHeight="1" x14ac:dyDescent="0.2">
      <c r="A12" s="27" t="s">
        <v>35</v>
      </c>
      <c r="B12" s="53">
        <f>'Kennzahlen Q3 stand alone'!B12*10</f>
        <v>0</v>
      </c>
      <c r="C12" s="64">
        <f>'Kennzahlen Q3 stand alone'!C12*10</f>
        <v>-10</v>
      </c>
      <c r="D12" s="54">
        <f>'Kennzahlen Q3 stand alone'!D12*10</f>
        <v>3038.9658462019429</v>
      </c>
      <c r="E12" s="17"/>
    </row>
    <row r="13" spans="1:9" s="7" customFormat="1" ht="18" customHeight="1" x14ac:dyDescent="0.2">
      <c r="A13" s="27" t="s">
        <v>36</v>
      </c>
      <c r="B13" s="55">
        <f>'Kennzahlen Q3 stand alone'!B13*100</f>
        <v>0</v>
      </c>
      <c r="C13" s="64">
        <f>'Kennzahlen Q3 stand alone'!C13*10</f>
        <v>-10</v>
      </c>
      <c r="D13" s="56">
        <f>'Kennzahlen Q3 stand alone'!D13*100</f>
        <v>251.99320657155914</v>
      </c>
      <c r="E13" s="17"/>
    </row>
    <row r="14" spans="1:9" s="7" customFormat="1" ht="18" customHeight="1" x14ac:dyDescent="0.2">
      <c r="A14" s="15" t="s">
        <v>37</v>
      </c>
      <c r="B14" s="57">
        <f>'Kennzahlen Q3 stand alone'!B14*10</f>
        <v>0</v>
      </c>
      <c r="C14" s="63"/>
      <c r="D14" s="59">
        <f>'Kennzahlen Q3 stand alone'!D14*10</f>
        <v>8.9412051275676276</v>
      </c>
      <c r="E14" s="16"/>
    </row>
    <row r="15" spans="1:9" s="7" customFormat="1" ht="18" customHeight="1" x14ac:dyDescent="0.2">
      <c r="A15" s="27" t="s">
        <v>38</v>
      </c>
      <c r="B15" s="58">
        <f>'Kennzahlen Q3 stand alone'!B15*10</f>
        <v>0</v>
      </c>
      <c r="C15" s="64"/>
      <c r="D15" s="60">
        <f>'Kennzahlen Q3 stand alone'!D15*10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Q3 stand alone'!B16*10</f>
        <v>0</v>
      </c>
      <c r="C16" s="64"/>
      <c r="D16" s="60">
        <f>'Kennzahlen Q3 stand alone'!D16*10</f>
        <v>1.2331443394671857</v>
      </c>
      <c r="E16" s="16"/>
    </row>
    <row r="17" spans="1:5" s="7" customFormat="1" ht="18" customHeight="1" x14ac:dyDescent="0.2">
      <c r="A17" s="27" t="s">
        <v>40</v>
      </c>
      <c r="B17" s="58">
        <f>'Kennzahlen Q3 stand alone'!B17*10</f>
        <v>0</v>
      </c>
      <c r="C17" s="64"/>
      <c r="D17" s="60">
        <f>'Kennzahlen Q3 stand alone'!D17*10</f>
        <v>1.413267478189502</v>
      </c>
      <c r="E17" s="16"/>
    </row>
    <row r="18" spans="1:5" ht="30" customHeight="1" thickBot="1" x14ac:dyDescent="0.3">
      <c r="A18" s="48" t="s">
        <v>47</v>
      </c>
      <c r="B18" s="40"/>
      <c r="C18" s="40"/>
      <c r="D18" s="39"/>
      <c r="E18" s="52"/>
    </row>
    <row r="19" spans="1:5" s="7" customFormat="1" ht="18" customHeight="1" x14ac:dyDescent="0.2">
      <c r="A19" s="15" t="s">
        <v>30</v>
      </c>
      <c r="B19" s="71">
        <f>'Kennzahlen Q3 stand alone'!B19*10</f>
        <v>0</v>
      </c>
      <c r="C19" s="63">
        <f>'Kennzahlen Q3 stand alone'!C19*10</f>
        <v>-10</v>
      </c>
      <c r="D19" s="72">
        <f>'Kennzahlen Q3 stand alone'!D19*10</f>
        <v>24931.260088922456</v>
      </c>
      <c r="E19" s="17"/>
    </row>
    <row r="20" spans="1:5" s="7" customFormat="1" ht="18" customHeight="1" x14ac:dyDescent="0.2">
      <c r="A20" s="27" t="s">
        <v>31</v>
      </c>
      <c r="B20" s="68">
        <f>'Kennzahlen Q3 stand alone'!B20*10</f>
        <v>0</v>
      </c>
      <c r="C20" s="64">
        <f>'Kennzahlen Q3 stand alone'!C20*10</f>
        <v>-10</v>
      </c>
      <c r="D20" s="70">
        <f>'Kennzahlen Q3 stand alone'!D20*10</f>
        <v>20868.480230345627</v>
      </c>
      <c r="E20" s="17"/>
    </row>
    <row r="21" spans="1:5" s="7" customFormat="1" ht="18" customHeight="1" x14ac:dyDescent="0.2">
      <c r="A21" s="27" t="s">
        <v>45</v>
      </c>
      <c r="B21" s="53">
        <f>'Kennzahlen Q3 stand alone'!B21*10</f>
        <v>0</v>
      </c>
      <c r="C21" s="65">
        <f>'Kennzahlen Q3 stand alone'!C21*10</f>
        <v>-10</v>
      </c>
      <c r="D21" s="54">
        <f>'Kennzahlen Q3 stand alone'!D21*10</f>
        <v>1091.1314262599492</v>
      </c>
      <c r="E21" s="17"/>
    </row>
    <row r="22" spans="1:5" s="7" customFormat="1" ht="18" customHeight="1" x14ac:dyDescent="0.2">
      <c r="A22" s="27" t="s">
        <v>34</v>
      </c>
      <c r="B22" s="53">
        <f>'Kennzahlen Q3 stand alone'!B22*10</f>
        <v>0</v>
      </c>
      <c r="C22" s="65">
        <f>'Kennzahlen Q3 stand alone'!C22*10</f>
        <v>-10</v>
      </c>
      <c r="D22" s="54">
        <f>'Kennzahlen Q3 stand alone'!D22*10</f>
        <v>3320.2977205951452</v>
      </c>
      <c r="E22" s="17"/>
    </row>
    <row r="23" spans="1:5" s="7" customFormat="1" ht="18" customHeight="1" x14ac:dyDescent="0.2">
      <c r="A23" s="27" t="s">
        <v>35</v>
      </c>
      <c r="B23" s="53">
        <f>'Kennzahlen Q3 stand alone'!B23*10</f>
        <v>0</v>
      </c>
      <c r="C23" s="64">
        <f>'Kennzahlen Q3 stand alone'!C23*10</f>
        <v>-10</v>
      </c>
      <c r="D23" s="54">
        <f>'Kennzahlen Q3 stand alone'!D23*10</f>
        <v>2373.0623594144145</v>
      </c>
      <c r="E23" s="17"/>
    </row>
    <row r="24" spans="1:5" s="7" customFormat="1" ht="18" customHeight="1" x14ac:dyDescent="0.2">
      <c r="A24" s="27" t="s">
        <v>37</v>
      </c>
      <c r="B24" s="58">
        <f>'Kennzahlen Q3 stand alone'!B24*10</f>
        <v>0</v>
      </c>
      <c r="C24" s="64"/>
      <c r="D24" s="60">
        <f>'Kennzahlen Q3 stand alone'!D24*10</f>
        <v>8.8454432585935763</v>
      </c>
      <c r="E24" s="16"/>
    </row>
    <row r="25" spans="1:5" s="7" customFormat="1" ht="18" customHeight="1" x14ac:dyDescent="0.2">
      <c r="A25" s="27" t="s">
        <v>46</v>
      </c>
      <c r="B25" s="58">
        <f>'Kennzahlen Q3 stand alone'!B25*10</f>
        <v>0</v>
      </c>
      <c r="C25" s="64"/>
      <c r="D25" s="60">
        <f>'Kennzahlen Q3 stand alone'!D25*10</f>
        <v>9.4431598690133551</v>
      </c>
      <c r="E25" s="16"/>
    </row>
    <row r="26" spans="1:5" s="8" customFormat="1" ht="18" customHeight="1" x14ac:dyDescent="0.2">
      <c r="A26" s="38" t="s">
        <v>39</v>
      </c>
      <c r="B26" s="61">
        <f>'Kennzahlen Q3 stand alone'!B26*10</f>
        <v>0</v>
      </c>
      <c r="C26" s="66"/>
      <c r="D26" s="62">
        <f>'Kennzahlen Q3 stand alone'!D26*10</f>
        <v>1.5910587086102121</v>
      </c>
      <c r="E26" s="16"/>
    </row>
    <row r="27" spans="1:5" s="2" customFormat="1" ht="30" customHeight="1" thickBot="1" x14ac:dyDescent="0.3">
      <c r="A27" s="48" t="s">
        <v>48</v>
      </c>
      <c r="B27" s="40"/>
      <c r="C27" s="40"/>
      <c r="D27" s="39"/>
      <c r="E27" s="52"/>
    </row>
    <row r="28" spans="1:5" s="8" customFormat="1" ht="18" customHeight="1" x14ac:dyDescent="0.2">
      <c r="A28" s="15" t="s">
        <v>30</v>
      </c>
      <c r="B28" s="71">
        <f>'Kennzahlen Q3 stand alone'!B28*10</f>
        <v>0</v>
      </c>
      <c r="C28" s="63">
        <f>'Kennzahlen Q3 stand alone'!C28*10</f>
        <v>-10</v>
      </c>
      <c r="D28" s="72">
        <f>'Kennzahlen Q3 stand alone'!D28*10</f>
        <v>16771.054402117799</v>
      </c>
      <c r="E28" s="17"/>
    </row>
    <row r="29" spans="1:5" s="8" customFormat="1" ht="18" customHeight="1" x14ac:dyDescent="0.2">
      <c r="A29" s="27" t="s">
        <v>31</v>
      </c>
      <c r="B29" s="68">
        <f>'Kennzahlen Q3 stand alone'!B29*10</f>
        <v>0</v>
      </c>
      <c r="C29" s="64">
        <f>'Kennzahlen Q3 stand alone'!C29*10</f>
        <v>-10</v>
      </c>
      <c r="D29" s="70">
        <f>'Kennzahlen Q3 stand alone'!D29*10</f>
        <v>15130.035945684464</v>
      </c>
      <c r="E29" s="17"/>
    </row>
    <row r="30" spans="1:5" s="8" customFormat="1" ht="18" customHeight="1" x14ac:dyDescent="0.2">
      <c r="A30" s="27" t="s">
        <v>34</v>
      </c>
      <c r="B30" s="53">
        <f>'Kennzahlen Q3 stand alone'!B30*10</f>
        <v>0</v>
      </c>
      <c r="C30" s="64">
        <f>'Kennzahlen Q3 stand alone'!C30*10</f>
        <v>-10</v>
      </c>
      <c r="D30" s="54">
        <f>'Kennzahlen Q3 stand alone'!D30*10</f>
        <v>1112.5896354830893</v>
      </c>
      <c r="E30" s="17"/>
    </row>
    <row r="31" spans="1:5" s="8" customFormat="1" ht="18" customHeight="1" x14ac:dyDescent="0.2">
      <c r="A31" s="27" t="s">
        <v>35</v>
      </c>
      <c r="B31" s="53">
        <f>'Kennzahlen Q3 stand alone'!B31*10</f>
        <v>0</v>
      </c>
      <c r="C31" s="64">
        <f>'Kennzahlen Q3 stand alone'!C31*10</f>
        <v>-10</v>
      </c>
      <c r="D31" s="54">
        <f>'Kennzahlen Q3 stand alone'!D31*10</f>
        <v>782.58256092306169</v>
      </c>
      <c r="E31" s="17"/>
    </row>
    <row r="32" spans="1:5" s="8" customFormat="1" ht="18" customHeight="1" x14ac:dyDescent="0.2">
      <c r="A32" s="27" t="s">
        <v>37</v>
      </c>
      <c r="B32" s="58">
        <f>'Kennzahlen Q3 stand alone'!B32*10</f>
        <v>0</v>
      </c>
      <c r="C32" s="64"/>
      <c r="D32" s="60">
        <f>'Kennzahlen Q3 stand alone'!D32*10</f>
        <v>9.0835620135768984</v>
      </c>
      <c r="E32" s="16"/>
    </row>
    <row r="33" spans="1:8" s="8" customFormat="1" ht="18" customHeight="1" x14ac:dyDescent="0.2">
      <c r="A33" s="38" t="s">
        <v>39</v>
      </c>
      <c r="B33" s="61">
        <f>'Kennzahlen Q3 stand alone'!B33*10</f>
        <v>0</v>
      </c>
      <c r="C33" s="66"/>
      <c r="D33" s="62">
        <f>'Kennzahlen Q3 stand alone'!D33*10</f>
        <v>0.73535161415160633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49</v>
      </c>
    </row>
    <row r="36" spans="1:8" s="2" customFormat="1" ht="14.1" customHeight="1" x14ac:dyDescent="0.2">
      <c r="A36" s="44" t="s">
        <v>50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56</v>
      </c>
      <c r="C5" s="46" t="s">
        <v>11</v>
      </c>
      <c r="D5" s="14" t="s">
        <v>51</v>
      </c>
      <c r="E5" s="14">
        <v>2015</v>
      </c>
    </row>
    <row r="6" spans="1:9" ht="30" customHeight="1" thickBot="1" x14ac:dyDescent="0.3">
      <c r="A6" s="47" t="s">
        <v>15</v>
      </c>
      <c r="B6" s="24"/>
      <c r="C6" s="24"/>
      <c r="D6" s="23"/>
      <c r="E6" s="23"/>
    </row>
    <row r="7" spans="1:9" s="7" customFormat="1" ht="18" customHeight="1" x14ac:dyDescent="0.2">
      <c r="A7" s="15" t="s">
        <v>1</v>
      </c>
      <c r="B7" s="26">
        <f>'[1]Deutsch (EUR)'!O74</f>
        <v>0</v>
      </c>
      <c r="C7" s="22">
        <f>IF(AND(D7&lt;0,B7&gt;0),"-",B7/D7-1)</f>
        <v>-1</v>
      </c>
      <c r="D7" s="25">
        <f>'[1]Deutsch (EUR)'!V74</f>
        <v>8283.7907676462746</v>
      </c>
      <c r="E7" s="25"/>
    </row>
    <row r="8" spans="1:9" s="7" customFormat="1" ht="18" customHeight="1" x14ac:dyDescent="0.2">
      <c r="A8" s="27" t="s">
        <v>2</v>
      </c>
      <c r="B8" s="29">
        <f>'[1]Deutsch (EUR)'!O75</f>
        <v>0</v>
      </c>
      <c r="C8" s="30">
        <f t="shared" ref="C8:C13" si="0">IF(AND(D8&lt;0,B8&gt;0),"-",B8/D8-1)</f>
        <v>-1</v>
      </c>
      <c r="D8" s="28">
        <f>'[1]Deutsch (EUR)'!V75</f>
        <v>7166.6615634300488</v>
      </c>
      <c r="E8" s="28"/>
    </row>
    <row r="9" spans="1:9" s="7" customFormat="1" ht="18" customHeight="1" x14ac:dyDescent="0.2">
      <c r="A9" s="27" t="s">
        <v>3</v>
      </c>
      <c r="B9" s="29">
        <f>'[1]Deutsch (EUR)'!O76</f>
        <v>0</v>
      </c>
      <c r="C9" s="75" t="s">
        <v>57</v>
      </c>
      <c r="D9" s="28">
        <f>'[1]Deutsch (EUR)'!V76</f>
        <v>-2.7006907322640421</v>
      </c>
      <c r="E9" s="28"/>
    </row>
    <row r="10" spans="1:9" s="7" customFormat="1" ht="18" customHeight="1" x14ac:dyDescent="0.2">
      <c r="A10" s="27" t="s">
        <v>4</v>
      </c>
      <c r="B10" s="29">
        <f>'[1]Deutsch (EUR)'!O77</f>
        <v>0</v>
      </c>
      <c r="C10" s="30">
        <f t="shared" si="0"/>
        <v>-1</v>
      </c>
      <c r="D10" s="28">
        <f>'[1]Deutsch (EUR)'!V77</f>
        <v>744.79200845157573</v>
      </c>
      <c r="E10" s="28"/>
    </row>
    <row r="11" spans="1:9" s="7" customFormat="1" ht="18" customHeight="1" x14ac:dyDescent="0.2">
      <c r="A11" s="27" t="s">
        <v>5</v>
      </c>
      <c r="B11" s="29">
        <f>'[1]Deutsch (EUR)'!O78</f>
        <v>0</v>
      </c>
      <c r="C11" s="30">
        <f t="shared" si="0"/>
        <v>-1</v>
      </c>
      <c r="D11" s="28">
        <f>'[1]Deutsch (EUR)'!V78</f>
        <v>745.20465318844617</v>
      </c>
      <c r="E11" s="28"/>
    </row>
    <row r="12" spans="1:9" s="7" customFormat="1" ht="18" customHeight="1" x14ac:dyDescent="0.2">
      <c r="A12" s="27" t="s">
        <v>6</v>
      </c>
      <c r="B12" s="29">
        <f>'[1]Deutsch (EUR)'!O79</f>
        <v>0</v>
      </c>
      <c r="C12" s="30">
        <f t="shared" si="0"/>
        <v>-1</v>
      </c>
      <c r="D12" s="28">
        <f>'[1]Deutsch (EUR)'!V79</f>
        <v>486.0718388474674</v>
      </c>
      <c r="E12" s="28"/>
    </row>
    <row r="13" spans="1:9" s="7" customFormat="1" ht="18" customHeight="1" x14ac:dyDescent="0.2">
      <c r="A13" s="27" t="s">
        <v>18</v>
      </c>
      <c r="B13" s="37">
        <f>'[1]Deutsch (EUR)'!O93</f>
        <v>0</v>
      </c>
      <c r="C13" s="30">
        <f t="shared" si="0"/>
        <v>-1</v>
      </c>
      <c r="D13" s="36">
        <f>'[1]Deutsch (EUR)'!V93</f>
        <v>4.0305422100661206</v>
      </c>
      <c r="E13" s="36"/>
    </row>
    <row r="14" spans="1:9" s="7" customFormat="1" ht="18" customHeight="1" x14ac:dyDescent="0.2">
      <c r="A14" s="15" t="s">
        <v>8</v>
      </c>
      <c r="B14" s="19">
        <f>'[1]Deutsch (EUR)'!O88</f>
        <v>0</v>
      </c>
      <c r="C14" s="20"/>
      <c r="D14" s="16">
        <f>'[1]Deutsch (EUR)'!V88</f>
        <v>0.89756133036154817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32"/>
    </row>
    <row r="16" spans="1:9" s="7" customFormat="1" ht="18" customHeight="1" x14ac:dyDescent="0.2">
      <c r="A16" s="27" t="s">
        <v>20</v>
      </c>
      <c r="B16" s="33">
        <f>'[1]Deutsch (EUR)'!O90</f>
        <v>0</v>
      </c>
      <c r="C16" s="34"/>
      <c r="D16" s="32">
        <f>'[1]Deutsch (EUR)'!V90</f>
        <v>0.10398211867448397</v>
      </c>
      <c r="E16" s="32"/>
    </row>
    <row r="17" spans="1:5" s="7" customFormat="1" ht="18" customHeight="1" x14ac:dyDescent="0.2">
      <c r="A17" s="27" t="s">
        <v>21</v>
      </c>
      <c r="B17" s="33">
        <f>'[1]Deutsch (EUR)'!O91</f>
        <v>0</v>
      </c>
      <c r="C17" s="34"/>
      <c r="D17" s="32">
        <f>'[1]Deutsch (EUR)'!V91</f>
        <v>0.11790988611997137</v>
      </c>
      <c r="E17" s="32"/>
    </row>
    <row r="18" spans="1:5" s="7" customFormat="1" ht="18" customHeight="1" x14ac:dyDescent="0.2">
      <c r="A18" s="27"/>
      <c r="B18" s="33"/>
      <c r="C18" s="34"/>
      <c r="D18" s="32"/>
      <c r="E18" s="32"/>
    </row>
    <row r="19" spans="1:5" s="7" customFormat="1" ht="18" customHeight="1" x14ac:dyDescent="0.2">
      <c r="A19" s="15" t="s">
        <v>12</v>
      </c>
      <c r="B19" s="29">
        <f>'[1]Deutsch (EUR)'!O81</f>
        <v>0</v>
      </c>
      <c r="C19" s="22">
        <f>IF(AND(E19&lt;0,B19&gt;0),"-",B19/E19-1)</f>
        <v>-1</v>
      </c>
      <c r="D19" s="28"/>
      <c r="E19" s="28">
        <f>'[1]Deutsch (EUR)'!R81</f>
        <v>11231.387822000001</v>
      </c>
    </row>
    <row r="20" spans="1:5" s="7" customFormat="1" ht="18" customHeight="1" x14ac:dyDescent="0.2">
      <c r="A20" s="27" t="s">
        <v>14</v>
      </c>
      <c r="B20" s="29">
        <f>'[1]Deutsch (EUR)'!O85</f>
        <v>0</v>
      </c>
      <c r="C20" s="30">
        <f t="shared" ref="C20:C22" si="1">IF(AND(E20&lt;0,B20&gt;0),"-",B20/E20-1)</f>
        <v>-1</v>
      </c>
      <c r="D20" s="28"/>
      <c r="E20" s="28">
        <f>'[1]Deutsch (EUR)'!R85</f>
        <v>41793.495154999997</v>
      </c>
    </row>
    <row r="21" spans="1:5" s="7" customFormat="1" ht="18" customHeight="1" x14ac:dyDescent="0.2">
      <c r="A21" s="27" t="s">
        <v>7</v>
      </c>
      <c r="B21" s="29">
        <f>'[1]Deutsch (EUR)'!O86</f>
        <v>0</v>
      </c>
      <c r="C21" s="30">
        <f t="shared" si="1"/>
        <v>-1</v>
      </c>
      <c r="D21" s="28"/>
      <c r="E21" s="28">
        <f>'[1]Deutsch (EUR)'!R86</f>
        <v>63528.602253999998</v>
      </c>
    </row>
    <row r="22" spans="1:5" s="7" customFormat="1" ht="18" customHeight="1" x14ac:dyDescent="0.2">
      <c r="A22" s="27" t="s">
        <v>22</v>
      </c>
      <c r="B22" s="37">
        <f>'[1]Deutsch (EUR)'!O94</f>
        <v>0</v>
      </c>
      <c r="C22" s="30">
        <f t="shared" si="1"/>
        <v>-1</v>
      </c>
      <c r="D22" s="36"/>
      <c r="E22" s="36">
        <f>'[1]Deutsch (EUR)'!R94</f>
        <v>74.605674003828327</v>
      </c>
    </row>
    <row r="23" spans="1:5" ht="30" customHeight="1" thickBot="1" x14ac:dyDescent="0.3">
      <c r="A23" s="48" t="s">
        <v>9</v>
      </c>
      <c r="B23" s="40"/>
      <c r="C23" s="40"/>
      <c r="D23" s="39"/>
      <c r="E23" s="39"/>
    </row>
    <row r="24" spans="1:5" s="7" customFormat="1" ht="18" customHeight="1" x14ac:dyDescent="0.2">
      <c r="A24" s="15" t="s">
        <v>1</v>
      </c>
      <c r="B24" s="21">
        <f>'[1]Deutsch (EUR)'!O101</f>
        <v>0</v>
      </c>
      <c r="C24" s="22">
        <f t="shared" ref="C24:C28" si="2">IF(AND(D24&lt;0,B24&gt;0),"-",B24/D24-1)</f>
        <v>-1</v>
      </c>
      <c r="D24" s="17">
        <f>'[1]Deutsch (EUR)'!V101</f>
        <v>4627.3796300571439</v>
      </c>
      <c r="E24" s="17"/>
    </row>
    <row r="25" spans="1:5" s="7" customFormat="1" ht="18" customHeight="1" x14ac:dyDescent="0.2">
      <c r="A25" s="27" t="s">
        <v>2</v>
      </c>
      <c r="B25" s="29">
        <f>'[1]Deutsch (EUR)'!O102</f>
        <v>0</v>
      </c>
      <c r="C25" s="30">
        <f t="shared" si="2"/>
        <v>-1</v>
      </c>
      <c r="D25" s="28">
        <f>'[1]Deutsch (EUR)'!V102</f>
        <v>3838.4260779198262</v>
      </c>
      <c r="E25" s="28"/>
    </row>
    <row r="26" spans="1:5" s="7" customFormat="1" ht="18" customHeight="1" x14ac:dyDescent="0.2">
      <c r="A26" s="27" t="s">
        <v>3</v>
      </c>
      <c r="B26" s="29">
        <f>'[1]Deutsch (EUR)'!O103</f>
        <v>0</v>
      </c>
      <c r="C26" s="31">
        <f t="shared" si="2"/>
        <v>-1</v>
      </c>
      <c r="D26" s="28">
        <f>'[1]Deutsch (EUR)'!V103</f>
        <v>166.42922215247214</v>
      </c>
      <c r="E26" s="28"/>
    </row>
    <row r="27" spans="1:5" s="7" customFormat="1" ht="18" customHeight="1" x14ac:dyDescent="0.2">
      <c r="A27" s="27" t="s">
        <v>5</v>
      </c>
      <c r="B27" s="29">
        <f>'[1]Deutsch (EUR)'!O104</f>
        <v>0</v>
      </c>
      <c r="C27" s="31">
        <f t="shared" si="2"/>
        <v>-1</v>
      </c>
      <c r="D27" s="28">
        <f>'[1]Deutsch (EUR)'!V104</f>
        <v>560.93411471066429</v>
      </c>
      <c r="E27" s="28"/>
    </row>
    <row r="28" spans="1:5" s="7" customFormat="1" ht="18" customHeight="1" x14ac:dyDescent="0.2">
      <c r="A28" s="27" t="s">
        <v>6</v>
      </c>
      <c r="B28" s="29">
        <f>'[1]Deutsch (EUR)'!O105</f>
        <v>0</v>
      </c>
      <c r="C28" s="30">
        <f t="shared" si="2"/>
        <v>-1</v>
      </c>
      <c r="D28" s="28">
        <f>'[1]Deutsch (EUR)'!V105</f>
        <v>376.17407275265276</v>
      </c>
      <c r="E28" s="28"/>
    </row>
    <row r="29" spans="1:5" s="7" customFormat="1" ht="18" customHeight="1" x14ac:dyDescent="0.2">
      <c r="A29" s="27" t="s">
        <v>8</v>
      </c>
      <c r="B29" s="33">
        <f>'[1]Deutsch (EUR)'!O106</f>
        <v>0</v>
      </c>
      <c r="C29" s="34"/>
      <c r="D29" s="32">
        <f>'[1]Deutsch (EUR)'!V106</f>
        <v>0.88166178688420815</v>
      </c>
      <c r="E29" s="32"/>
    </row>
    <row r="30" spans="1:5" s="7" customFormat="1" ht="18" customHeight="1" x14ac:dyDescent="0.2">
      <c r="A30" s="27" t="s">
        <v>23</v>
      </c>
      <c r="B30" s="33">
        <f>'[1]Deutsch (EUR)'!O108</f>
        <v>0</v>
      </c>
      <c r="C30" s="34"/>
      <c r="D30" s="32">
        <f>'[1]Deutsch (EUR)'!V108</f>
        <v>0.95363080038888437</v>
      </c>
      <c r="E30" s="32"/>
    </row>
    <row r="31" spans="1:5" s="8" customFormat="1" ht="18" customHeight="1" x14ac:dyDescent="0.2">
      <c r="A31" s="38" t="s">
        <v>20</v>
      </c>
      <c r="B31" s="42">
        <f>'[1]Deutsch (EUR)'!O109</f>
        <v>0</v>
      </c>
      <c r="C31" s="43"/>
      <c r="D31" s="41">
        <f>'[1]Deutsch (EUR)'!V109</f>
        <v>0.14613649014563115</v>
      </c>
      <c r="E31" s="41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39"/>
    </row>
    <row r="33" spans="1:8" s="8" customFormat="1" ht="18" customHeight="1" x14ac:dyDescent="0.2">
      <c r="A33" s="15" t="s">
        <v>1</v>
      </c>
      <c r="B33" s="21">
        <f>'[1]Deutsch (EUR)'!O111</f>
        <v>0</v>
      </c>
      <c r="C33" s="22">
        <f t="shared" ref="C33:C36" si="3">IF(AND(D33&lt;0,B33&gt;0),"-",B33/D33-1)</f>
        <v>-1</v>
      </c>
      <c r="D33" s="17">
        <f>'[1]Deutsch (EUR)'!V111</f>
        <v>3656.3591905891299</v>
      </c>
      <c r="E33" s="17"/>
    </row>
    <row r="34" spans="1:8" s="8" customFormat="1" ht="18" customHeight="1" x14ac:dyDescent="0.2">
      <c r="A34" s="27" t="s">
        <v>2</v>
      </c>
      <c r="B34" s="29">
        <f>'[1]Deutsch (EUR)'!O112</f>
        <v>0</v>
      </c>
      <c r="C34" s="30">
        <f t="shared" si="3"/>
        <v>-1</v>
      </c>
      <c r="D34" s="28">
        <f>'[1]Deutsch (EUR)'!V112</f>
        <v>3328.1331650769575</v>
      </c>
      <c r="E34" s="28"/>
    </row>
    <row r="35" spans="1:8" s="8" customFormat="1" ht="18" customHeight="1" x14ac:dyDescent="0.2">
      <c r="A35" s="27" t="s">
        <v>5</v>
      </c>
      <c r="B35" s="29">
        <f>'[1]Deutsch (EUR)'!O113</f>
        <v>0</v>
      </c>
      <c r="C35" s="30">
        <f t="shared" si="3"/>
        <v>-1</v>
      </c>
      <c r="D35" s="28">
        <f>'[1]Deutsch (EUR)'!V113</f>
        <v>179.13426273879375</v>
      </c>
      <c r="E35" s="28"/>
    </row>
    <row r="36" spans="1:8" s="8" customFormat="1" ht="18" customHeight="1" x14ac:dyDescent="0.2">
      <c r="A36" s="27" t="s">
        <v>6</v>
      </c>
      <c r="B36" s="29">
        <f>'[1]Deutsch (EUR)'!O114</f>
        <v>0</v>
      </c>
      <c r="C36" s="30">
        <f t="shared" si="3"/>
        <v>-1</v>
      </c>
      <c r="D36" s="28">
        <f>'[1]Deutsch (EUR)'!V114</f>
        <v>130.59915558854593</v>
      </c>
      <c r="E36" s="28"/>
    </row>
    <row r="37" spans="1:8" s="8" customFormat="1" ht="18" customHeight="1" x14ac:dyDescent="0.2">
      <c r="A37" s="27" t="s">
        <v>8</v>
      </c>
      <c r="B37" s="33">
        <f>'[1]Deutsch (EUR)'!O115</f>
        <v>0</v>
      </c>
      <c r="C37" s="34"/>
      <c r="D37" s="32">
        <f>'[1]Deutsch (EUR)'!V115</f>
        <v>0.91765322293478691</v>
      </c>
      <c r="E37" s="32"/>
    </row>
    <row r="38" spans="1:8" s="8" customFormat="1" ht="18" customHeight="1" x14ac:dyDescent="0.2">
      <c r="A38" s="38" t="s">
        <v>20</v>
      </c>
      <c r="B38" s="42">
        <f>'[1]Deutsch (EUR)'!O116</f>
        <v>0</v>
      </c>
      <c r="C38" s="43"/>
      <c r="D38" s="41">
        <f>'[1]Deutsch (EUR)'!V116</f>
        <v>5.382424736440844E-2</v>
      </c>
      <c r="E38" s="41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Kennzahlen GB</vt:lpstr>
      <vt:lpstr>Key Figures GB</vt:lpstr>
      <vt:lpstr>Kennzahlen Q4 stand alone</vt:lpstr>
      <vt:lpstr>Key Figures Q4 stand alone</vt:lpstr>
      <vt:lpstr>Kennzahlen Q1-3</vt:lpstr>
      <vt:lpstr>Key Figures Q1-3</vt:lpstr>
      <vt:lpstr>Kennzahlen Q3 stand alone</vt:lpstr>
      <vt:lpstr>Key Figures Q3 stand alone</vt:lpstr>
      <vt:lpstr>Kennzahlen Q2 (1H)</vt:lpstr>
      <vt:lpstr>Key Figures Q2 (1H)</vt:lpstr>
      <vt:lpstr>Key Figures Q1</vt:lpstr>
      <vt:lpstr>'Kennzahlen GB'!Print_Area</vt:lpstr>
      <vt:lpstr>'Kennzahlen Q1-3'!Print_Area</vt:lpstr>
      <vt:lpstr>'Kennzahlen Q2 (1H)'!Print_Area</vt:lpstr>
      <vt:lpstr>'Kennzahlen Q3 stand alone'!Print_Area</vt:lpstr>
      <vt:lpstr>'Kennzahlen Q4 stand alone'!Print_Area</vt:lpstr>
      <vt:lpstr>'Key Figures GB'!Print_Area</vt:lpstr>
      <vt:lpstr>'Key Figures Q1'!Print_Area</vt:lpstr>
      <vt:lpstr>'Key Figures Q1-3'!Print_Area</vt:lpstr>
      <vt:lpstr>'Key Figures Q2 (1H)'!Print_Area</vt:lpstr>
      <vt:lpstr>'Key Figures Q3 stand alone'!Print_Area</vt:lpstr>
      <vt:lpstr>'Key Figures Q4 stand alone'!Print_Area</vt:lpstr>
    </vt:vector>
  </TitlesOfParts>
  <Company>hannover rück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Kennzahlen/Key figures  Hannover Re</dc:title>
  <dc:creator>hannover rück</dc:creator>
  <cp:lastModifiedBy>Rehbein Lena</cp:lastModifiedBy>
  <cp:lastPrinted>2015-10-21T09:03:27Z</cp:lastPrinted>
  <dcterms:created xsi:type="dcterms:W3CDTF">2010-06-02T11:06:10Z</dcterms:created>
  <dcterms:modified xsi:type="dcterms:W3CDTF">2017-05-08T11:38:59Z</dcterms:modified>
</cp:coreProperties>
</file>